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" sheetId="1" state="visible" r:id="rId1"/>
    <sheet xmlns:r="http://schemas.openxmlformats.org/officeDocument/2006/relationships" name="Ayarlar" sheetId="2" state="visible" r:id="rId2"/>
    <sheet xmlns:r="http://schemas.openxmlformats.org/officeDocument/2006/relationships" name="Hareketler" sheetId="3" state="visible" r:id="rId3"/>
    <sheet xmlns:r="http://schemas.openxmlformats.org/officeDocument/2006/relationships" name="Gün Sonu" sheetId="4" state="visible" r:id="rId4"/>
    <sheet xmlns:r="http://schemas.openxmlformats.org/officeDocument/2006/relationships" name="Aylık Özet" sheetId="5" state="visible" r:id="rId5"/>
  </sheets>
  <definedNames>
    <definedName name="Isletme">Ayarlar!$B$3</definedName>
    <definedName name="AcilisNakit">Ayarlar!$B$4</definedName>
    <definedName name="AcilisTarih">Ayarlar!$B$5</definedName>
    <definedName name="GelirKat">Ayarlar!$B$8:$B$15</definedName>
    <definedName name="GiderKat">Ayarlar!$D$8:$D$15</definedName>
    <definedName name="Sekiller">Ayarlar!$B$18:$B$21</definedName>
    <definedName name="Turler">Ayarlar!$F$8:$F$9</definedName>
    <definedName name="Kategoriler">Ayarlar!$H$8:$H$23</definedName>
    <definedName name="_xlnm._FilterDatabase" localSheetId="2" hidden="1">'Hareketler'!$A$1:$H$2001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₺&quot;"/>
    <numFmt numFmtId="165" formatCode="dd.mm.yyyy"/>
    <numFmt numFmtId="166" formatCode="mm.yyyy"/>
    <numFmt numFmtId="167" formatCode="dd.mm"/>
  </numFmts>
  <fonts count="13">
    <font>
      <name val="Calibri"/>
      <family val="2"/>
      <color theme="1"/>
      <sz val="11"/>
      <scheme val="minor"/>
    </font>
    <font>
      <b val="1"/>
      <color rgb="001E3A8A"/>
      <sz val="18"/>
    </font>
    <font>
      <color rgb="006B7280"/>
    </font>
    <font>
      <b val="1"/>
      <color rgb="002563EB"/>
      <sz val="12"/>
    </font>
    <font>
      <b val="1"/>
      <color rgb="001E3A8A"/>
      <sz val="12"/>
    </font>
    <font>
      <b val="1"/>
      <color rgb="002563EB"/>
      <u val="single"/>
    </font>
    <font>
      <b val="1"/>
      <color rgb="001E3A8A"/>
      <sz val="14"/>
    </font>
    <font>
      <color rgb="006B7280"/>
      <sz val="9"/>
      <u val="single"/>
    </font>
    <font>
      <b val="1"/>
    </font>
    <font>
      <b val="1"/>
      <color rgb="00FFFFFF"/>
    </font>
    <font>
      <i val="1"/>
      <color rgb="006B7280"/>
    </font>
    <font/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9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10" fillId="0" borderId="1" pivotButton="0" quotePrefix="0" xfId="0"/>
    <xf numFmtId="165" fontId="0" fillId="0" borderId="0" pivotButton="0" quotePrefix="0" xfId="0"/>
    <xf numFmtId="164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6" fontId="0" fillId="2" borderId="1" pivotButton="0" quotePrefix="0" xfId="0"/>
    <xf numFmtId="167" fontId="0" fillId="0" borderId="1" pivotButton="0" quotePrefix="0" xfId="0"/>
    <xf numFmtId="164" fontId="8" fillId="0" borderId="0" pivotButton="0" quotePrefix="0" xfId="0"/>
  </cellXfs>
  <cellStyles count="1">
    <cellStyle name="Normal" xfId="0" builtinId="0" hidden="0"/>
  </cellStyles>
  <dxfs count="3">
    <dxf>
      <font>
        <color rgb="00B91C1C"/>
      </font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14532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tanrikuluapps.com/otoparkpr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>
      <c r="B2" s="1" t="inlineStr">
        <is>
          <t>Günlük Kasa Defteri · Otopark</t>
        </is>
      </c>
    </row>
    <row r="3">
      <c r="B3" s="2" t="inlineStr">
        <is>
          <t>Ücretsiz şablon · Excel, Google E-Tablolar, Numbers ve LibreOffice'te açılır</t>
        </is>
      </c>
    </row>
    <row r="5">
      <c r="B5" s="3" t="inlineStr">
        <is>
          <t>1. Ayarlar</t>
        </is>
      </c>
    </row>
    <row r="6" ht="32" customHeight="1">
      <c r="B6" s="4" t="inlineStr">
        <is>
          <t>İşletme adınızı ve deftere başladığınız gün kasada olan nakdi yazın. Gelir ve gider kategorilerini kendi işinize göre değiştirebilirsiniz. Sarı hücreler sizin doldurduğunuz yerlerdir.</t>
        </is>
      </c>
    </row>
    <row r="8">
      <c r="B8" s="3" t="inlineStr">
        <is>
          <t>2. Hareketler</t>
        </is>
      </c>
    </row>
    <row r="9" ht="32" customHeight="1">
      <c r="B9" s="4" t="inlineStr">
        <is>
          <t>Kasaya giren ve çıkan her tutarı bir satıra yazın: tarih, gelir mi gider mi, kategori, açıklama, ödeme şekli, tutar. Kategori ve ödeme şekli açılır listeden seçilir.</t>
        </is>
      </c>
    </row>
    <row r="11">
      <c r="B11" s="3" t="inlineStr">
        <is>
          <t>3. Gün Sonu</t>
        </is>
      </c>
    </row>
    <row r="12" ht="32" customHeight="1">
      <c r="B12" s="4" t="inlineStr">
        <is>
          <t>Tarihi seçin: devreden nakit, günün nakit/kart/havale/online girişi, giderler ve kasada olması gereken nakit hesaplanır. Saydığınız nakdi yazınca fark çıkar.</t>
        </is>
      </c>
    </row>
    <row r="14">
      <c r="B14" s="3" t="inlineStr">
        <is>
          <t>4. Aylık Özet</t>
        </is>
      </c>
    </row>
    <row r="15" ht="32" customHeight="1">
      <c r="B15" s="4" t="inlineStr">
        <is>
          <t>Seçtiğiniz ayın kategori kategori gelir ve gideri, gün gün net tablosu.</t>
        </is>
      </c>
    </row>
    <row r="17">
      <c r="B17" s="3" t="inlineStr">
        <is>
          <t>Örnek satırlar</t>
        </is>
      </c>
    </row>
    <row r="18" ht="32" customHeight="1">
      <c r="B18" s="4" t="inlineStr">
        <is>
          <t>İlk açılışta bugün ve dün için örnek hareketler görünür (Not sütununda ÖRNEK yazar). Kendi kayıtlarınıza başlamadan önce silin.</t>
        </is>
      </c>
    </row>
    <row r="20">
      <c r="B20" s="5" t="inlineStr">
        <is>
          <t>Bu defteri elle tutmak yerine</t>
        </is>
      </c>
    </row>
    <row r="21" ht="48" customHeight="1">
      <c r="B21" s="4" t="inlineStr">
        <is>
          <t>OtoparkPro park ücretini aktif tarifeden kendisi hesaplar; kasada otopark ve abonelik tahsilatı ayrı, nakit ve kart dağılımı, gider ve net kasa gün sonunda hazırdır.</t>
        </is>
      </c>
    </row>
    <row r="22">
      <c r="B22" s="6" t="inlineStr">
        <is>
          <t>OtoparkPro'yu 7 gün ücretsiz deneyin → tanrikuluapps.com/otoparkpro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4" customWidth="1" min="3" max="3"/>
    <col width="22" customWidth="1" min="4" max="4"/>
    <col hidden="1" width="13" customWidth="1" min="8" max="8"/>
  </cols>
  <sheetData>
    <row r="1">
      <c r="A1" s="7" t="inlineStr">
        <is>
          <t>Ayarlar</t>
        </is>
      </c>
      <c r="F1" s="8" t="inlineStr">
        <is>
          <t>tanrikuluapps.com ile hazırlandı</t>
        </is>
      </c>
    </row>
    <row r="3">
      <c r="A3" s="9" t="inlineStr">
        <is>
          <t>İşletme adı</t>
        </is>
      </c>
      <c r="B3" s="10" t="inlineStr">
        <is>
          <t>Merkez Otopark</t>
        </is>
      </c>
    </row>
    <row r="4">
      <c r="A4" s="9" t="inlineStr">
        <is>
          <t>Başlangıçta kasadaki nakit</t>
        </is>
      </c>
      <c r="B4" s="11" t="n">
        <v>2000</v>
      </c>
    </row>
    <row r="5">
      <c r="A5" s="9" t="inlineStr">
        <is>
          <t>Başlangıç tarihi</t>
        </is>
      </c>
      <c r="B5" s="12">
        <f>TODAY()-1</f>
        <v/>
      </c>
    </row>
    <row r="7">
      <c r="A7" s="9" t="inlineStr">
        <is>
          <t>Gelir kategorileri</t>
        </is>
      </c>
      <c r="D7" s="9" t="inlineStr">
        <is>
          <t>Gider kategorileri</t>
        </is>
      </c>
    </row>
    <row r="8">
      <c r="B8" s="10" t="inlineStr">
        <is>
          <t>Otopark ücreti</t>
        </is>
      </c>
      <c r="D8" s="10" t="inlineStr">
        <is>
          <t>Personel / avans</t>
        </is>
      </c>
      <c r="F8" t="inlineStr">
        <is>
          <t>Gelir</t>
        </is>
      </c>
      <c r="H8">
        <f>IF(B8="","",B8)</f>
        <v/>
      </c>
    </row>
    <row r="9">
      <c r="B9" s="10" t="inlineStr">
        <is>
          <t>Abonelik</t>
        </is>
      </c>
      <c r="D9" s="10" t="inlineStr">
        <is>
          <t>Kira</t>
        </is>
      </c>
      <c r="F9" t="inlineStr">
        <is>
          <t>Gider</t>
        </is>
      </c>
      <c r="H9">
        <f>IF(B9="","",B9)</f>
        <v/>
      </c>
    </row>
    <row r="10">
      <c r="B10" s="10" t="inlineStr">
        <is>
          <t>Vale</t>
        </is>
      </c>
      <c r="D10" s="10" t="inlineStr">
        <is>
          <t>Elektrik</t>
        </is>
      </c>
      <c r="H10">
        <f>IF(B10="","",B10)</f>
        <v/>
      </c>
    </row>
    <row r="11">
      <c r="B11" s="10" t="inlineStr">
        <is>
          <t>Diğer gelir</t>
        </is>
      </c>
      <c r="D11" s="10" t="inlineStr">
        <is>
          <t>Bakım / onarım</t>
        </is>
      </c>
      <c r="H11">
        <f>IF(B11="","",B11)</f>
        <v/>
      </c>
    </row>
    <row r="12">
      <c r="B12" s="10" t="n"/>
      <c r="D12" s="10" t="inlineStr">
        <is>
          <t>Diğer gider</t>
        </is>
      </c>
      <c r="H12">
        <f>IF(B12="","",B12)</f>
        <v/>
      </c>
    </row>
    <row r="13">
      <c r="B13" s="10" t="n"/>
      <c r="D13" s="10" t="n"/>
      <c r="H13">
        <f>IF(B13="","",B13)</f>
        <v/>
      </c>
    </row>
    <row r="14">
      <c r="B14" s="10" t="n"/>
      <c r="D14" s="10" t="n"/>
      <c r="H14">
        <f>IF(B14="","",B14)</f>
        <v/>
      </c>
    </row>
    <row r="15">
      <c r="B15" s="10" t="n"/>
      <c r="D15" s="10" t="n"/>
      <c r="H15">
        <f>IF(B15="","",B15)</f>
        <v/>
      </c>
    </row>
    <row r="16">
      <c r="H16">
        <f>IF(D8="","",D8)</f>
        <v/>
      </c>
    </row>
    <row r="17">
      <c r="A17" s="9" t="inlineStr">
        <is>
          <t>Ödeme şekilleri</t>
        </is>
      </c>
      <c r="H17">
        <f>IF(D9="","",D9)</f>
        <v/>
      </c>
    </row>
    <row r="18">
      <c r="B18" t="inlineStr">
        <is>
          <t>Nakit</t>
        </is>
      </c>
      <c r="H18">
        <f>IF(D10="","",D10)</f>
        <v/>
      </c>
    </row>
    <row r="19">
      <c r="B19" t="inlineStr">
        <is>
          <t>Kart</t>
        </is>
      </c>
      <c r="H19">
        <f>IF(D11="","",D11)</f>
        <v/>
      </c>
    </row>
    <row r="20">
      <c r="B20" t="inlineStr">
        <is>
          <t>Havale/EFT</t>
        </is>
      </c>
      <c r="H20">
        <f>IF(D12="","",D12)</f>
        <v/>
      </c>
    </row>
    <row r="21">
      <c r="B21" t="inlineStr">
        <is>
          <t>Online</t>
        </is>
      </c>
      <c r="H21">
        <f>IF(D13="","",D13)</f>
        <v/>
      </c>
    </row>
    <row r="22">
      <c r="H22">
        <f>IF(D14="","",D14)</f>
        <v/>
      </c>
    </row>
    <row r="23">
      <c r="H23">
        <f>IF(D15="","",D15)</f>
        <v/>
      </c>
    </row>
  </sheetData>
  <hyperlinks>
    <hyperlink xmlns:r="http://schemas.openxmlformats.org/officeDocument/2006/relationships" ref="F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30" customWidth="1" min="4" max="4"/>
    <col width="13" customWidth="1" min="5" max="5"/>
    <col width="12" customWidth="1" min="6" max="6"/>
    <col width="13" customWidth="1" min="7" max="7"/>
    <col width="18" customWidth="1" min="8" max="8"/>
  </cols>
  <sheetData>
    <row r="1">
      <c r="A1" s="13" t="inlineStr">
        <is>
          <t>Tarih</t>
        </is>
      </c>
      <c r="B1" s="13" t="inlineStr">
        <is>
          <t>Tür</t>
        </is>
      </c>
      <c r="C1" s="13" t="inlineStr">
        <is>
          <t>Kategori</t>
        </is>
      </c>
      <c r="D1" s="13" t="inlineStr">
        <is>
          <t>Açıklama</t>
        </is>
      </c>
      <c r="E1" s="13" t="inlineStr">
        <is>
          <t>Ödeme şekli</t>
        </is>
      </c>
      <c r="F1" s="13" t="inlineStr">
        <is>
          <t>Tutar</t>
        </is>
      </c>
      <c r="G1" s="13" t="inlineStr">
        <is>
          <t>Nakde etkisi</t>
        </is>
      </c>
      <c r="H1" s="13" t="inlineStr">
        <is>
          <t>Not</t>
        </is>
      </c>
    </row>
    <row r="2">
      <c r="A2" s="14">
        <f>TODAY()</f>
        <v/>
      </c>
      <c r="B2" s="15" t="inlineStr">
        <is>
          <t>Gelir</t>
        </is>
      </c>
      <c r="C2" s="15" t="inlineStr">
        <is>
          <t>Otopark ücreti</t>
        </is>
      </c>
      <c r="D2" s="15" t="inlineStr">
        <is>
          <t>Saatlik araçlar</t>
        </is>
      </c>
      <c r="E2" s="15" t="inlineStr">
        <is>
          <t>Nakit</t>
        </is>
      </c>
      <c r="F2" s="16" t="n">
        <v>4200</v>
      </c>
      <c r="G2" s="16">
        <f>IF(OR(F2="",E2&lt;&gt;"Nakit"),0,IF(B2="Gider",-F2,F2))</f>
        <v/>
      </c>
      <c r="H2" s="17" t="inlineStr">
        <is>
          <t>ÖRNEK — silin</t>
        </is>
      </c>
    </row>
    <row r="3">
      <c r="A3" s="14">
        <f>TODAY()</f>
        <v/>
      </c>
      <c r="B3" s="15" t="inlineStr">
        <is>
          <t>Gelir</t>
        </is>
      </c>
      <c r="C3" s="15" t="inlineStr">
        <is>
          <t>Otopark ücreti</t>
        </is>
      </c>
      <c r="D3" s="15" t="inlineStr">
        <is>
          <t>Saatlik araçlar</t>
        </is>
      </c>
      <c r="E3" s="15" t="inlineStr">
        <is>
          <t>Kart</t>
        </is>
      </c>
      <c r="F3" s="16" t="n">
        <v>5100</v>
      </c>
      <c r="G3" s="16">
        <f>IF(OR(F3="",E3&lt;&gt;"Nakit"),0,IF(B3="Gider",-F3,F3))</f>
        <v/>
      </c>
      <c r="H3" s="17" t="inlineStr">
        <is>
          <t>ÖRNEK — silin</t>
        </is>
      </c>
    </row>
    <row r="4">
      <c r="A4" s="14">
        <f>TODAY()</f>
        <v/>
      </c>
      <c r="B4" s="15" t="inlineStr">
        <is>
          <t>Gelir</t>
        </is>
      </c>
      <c r="C4" s="15" t="inlineStr">
        <is>
          <t>Abonelik</t>
        </is>
      </c>
      <c r="D4" s="15" t="inlineStr">
        <is>
          <t>34 ABC 101 — Kasım</t>
        </is>
      </c>
      <c r="E4" s="15" t="inlineStr">
        <is>
          <t>Nakit</t>
        </is>
      </c>
      <c r="F4" s="16" t="n">
        <v>3000</v>
      </c>
      <c r="G4" s="16">
        <f>IF(OR(F4="",E4&lt;&gt;"Nakit"),0,IF(B4="Gider",-F4,F4))</f>
        <v/>
      </c>
      <c r="H4" s="17" t="inlineStr">
        <is>
          <t>ÖRNEK — silin</t>
        </is>
      </c>
    </row>
    <row r="5">
      <c r="A5" s="14">
        <f>TODAY()</f>
        <v/>
      </c>
      <c r="B5" s="15" t="inlineStr">
        <is>
          <t>Gider</t>
        </is>
      </c>
      <c r="C5" s="15" t="inlineStr">
        <is>
          <t>Bakım / onarım</t>
        </is>
      </c>
      <c r="D5" s="15" t="inlineStr">
        <is>
          <t>Bariyer kumandası</t>
        </is>
      </c>
      <c r="E5" s="15" t="inlineStr">
        <is>
          <t>Nakit</t>
        </is>
      </c>
      <c r="F5" s="16" t="n">
        <v>450</v>
      </c>
      <c r="G5" s="16">
        <f>IF(OR(F5="",E5&lt;&gt;"Nakit"),0,IF(B5="Gider",-F5,F5))</f>
        <v/>
      </c>
      <c r="H5" s="17" t="inlineStr">
        <is>
          <t>ÖRNEK — silin</t>
        </is>
      </c>
    </row>
    <row r="6">
      <c r="A6" s="14">
        <f>TODAY()-1</f>
        <v/>
      </c>
      <c r="B6" s="15" t="inlineStr">
        <is>
          <t>Gelir</t>
        </is>
      </c>
      <c r="C6" s="15" t="inlineStr">
        <is>
          <t>Otopark ücreti</t>
        </is>
      </c>
      <c r="D6" s="15" t="inlineStr">
        <is>
          <t>Saatlik araçlar</t>
        </is>
      </c>
      <c r="E6" s="15" t="inlineStr">
        <is>
          <t>Nakit</t>
        </is>
      </c>
      <c r="F6" s="16" t="n">
        <v>3900</v>
      </c>
      <c r="G6" s="16">
        <f>IF(OR(F6="",E6&lt;&gt;"Nakit"),0,IF(B6="Gider",-F6,F6))</f>
        <v/>
      </c>
      <c r="H6" s="17" t="inlineStr">
        <is>
          <t>ÖRNEK — silin</t>
        </is>
      </c>
    </row>
    <row r="7">
      <c r="A7" s="14">
        <f>TODAY()-1</f>
        <v/>
      </c>
      <c r="B7" s="15" t="inlineStr">
        <is>
          <t>Gelir</t>
        </is>
      </c>
      <c r="C7" s="15" t="inlineStr">
        <is>
          <t>Vale</t>
        </is>
      </c>
      <c r="D7" s="15" t="inlineStr">
        <is>
          <t>Vale hizmeti × 8</t>
        </is>
      </c>
      <c r="E7" s="15" t="inlineStr">
        <is>
          <t>Kart</t>
        </is>
      </c>
      <c r="F7" s="16" t="n">
        <v>1600</v>
      </c>
      <c r="G7" s="16">
        <f>IF(OR(F7="",E7&lt;&gt;"Nakit"),0,IF(B7="Gider",-F7,F7))</f>
        <v/>
      </c>
      <c r="H7" s="17" t="inlineStr">
        <is>
          <t>ÖRNEK — silin</t>
        </is>
      </c>
    </row>
    <row r="8">
      <c r="A8" s="14">
        <f>TODAY()-1</f>
        <v/>
      </c>
      <c r="B8" s="15" t="inlineStr">
        <is>
          <t>Gelir</t>
        </is>
      </c>
      <c r="C8" s="15" t="inlineStr">
        <is>
          <t>Abonelik</t>
        </is>
      </c>
      <c r="D8" s="15" t="inlineStr">
        <is>
          <t>34 PRS 303 — Kasım</t>
        </is>
      </c>
      <c r="E8" s="15" t="inlineStr">
        <is>
          <t>Havale/EFT</t>
        </is>
      </c>
      <c r="F8" s="16" t="n">
        <v>2700</v>
      </c>
      <c r="G8" s="16">
        <f>IF(OR(F8="",E8&lt;&gt;"Nakit"),0,IF(B8="Gider",-F8,F8))</f>
        <v/>
      </c>
      <c r="H8" s="17" t="inlineStr">
        <is>
          <t>ÖRNEK — silin</t>
        </is>
      </c>
    </row>
    <row r="9">
      <c r="A9" s="14">
        <f>TODAY()-1</f>
        <v/>
      </c>
      <c r="B9" s="15" t="inlineStr">
        <is>
          <t>Gider</t>
        </is>
      </c>
      <c r="C9" s="15" t="inlineStr">
        <is>
          <t>Personel / avans</t>
        </is>
      </c>
      <c r="D9" s="15" t="inlineStr">
        <is>
          <t>Avans — Ali</t>
        </is>
      </c>
      <c r="E9" s="15" t="inlineStr">
        <is>
          <t>Nakit</t>
        </is>
      </c>
      <c r="F9" s="16" t="n">
        <v>1000</v>
      </c>
      <c r="G9" s="16">
        <f>IF(OR(F9="",E9&lt;&gt;"Nakit"),0,IF(B9="Gider",-F9,F9))</f>
        <v/>
      </c>
      <c r="H9" s="17" t="inlineStr">
        <is>
          <t>ÖRNEK — silin</t>
        </is>
      </c>
    </row>
    <row r="10">
      <c r="A10" s="14" t="n"/>
      <c r="B10" s="15" t="n"/>
      <c r="C10" s="15" t="n"/>
      <c r="D10" s="15" t="n"/>
      <c r="E10" s="15" t="n"/>
      <c r="F10" s="16" t="n"/>
      <c r="G10" s="16">
        <f>IF(OR(F10="",E10&lt;&gt;"Nakit"),0,IF(B10="Gider",-F10,F10))</f>
        <v/>
      </c>
      <c r="H10" s="15" t="n"/>
    </row>
    <row r="11">
      <c r="A11" s="14" t="n"/>
      <c r="B11" s="15" t="n"/>
      <c r="C11" s="15" t="n"/>
      <c r="D11" s="15" t="n"/>
      <c r="E11" s="15" t="n"/>
      <c r="F11" s="16" t="n"/>
      <c r="G11" s="16">
        <f>IF(OR(F11="",E11&lt;&gt;"Nakit"),0,IF(B11="Gider",-F11,F11))</f>
        <v/>
      </c>
      <c r="H11" s="15" t="n"/>
    </row>
    <row r="12">
      <c r="A12" s="14" t="n"/>
      <c r="B12" s="15" t="n"/>
      <c r="C12" s="15" t="n"/>
      <c r="D12" s="15" t="n"/>
      <c r="E12" s="15" t="n"/>
      <c r="F12" s="16" t="n"/>
      <c r="G12" s="16">
        <f>IF(OR(F12="",E12&lt;&gt;"Nakit"),0,IF(B12="Gider",-F12,F12))</f>
        <v/>
      </c>
      <c r="H12" s="15" t="n"/>
    </row>
    <row r="13">
      <c r="A13" s="14" t="n"/>
      <c r="B13" s="15" t="n"/>
      <c r="C13" s="15" t="n"/>
      <c r="D13" s="15" t="n"/>
      <c r="E13" s="15" t="n"/>
      <c r="F13" s="16" t="n"/>
      <c r="G13" s="16">
        <f>IF(OR(F13="",E13&lt;&gt;"Nakit"),0,IF(B13="Gider",-F13,F13))</f>
        <v/>
      </c>
      <c r="H13" s="15" t="n"/>
    </row>
    <row r="14">
      <c r="A14" s="14" t="n"/>
      <c r="B14" s="15" t="n"/>
      <c r="C14" s="15" t="n"/>
      <c r="D14" s="15" t="n"/>
      <c r="E14" s="15" t="n"/>
      <c r="F14" s="16" t="n"/>
      <c r="G14" s="16">
        <f>IF(OR(F14="",E14&lt;&gt;"Nakit"),0,IF(B14="Gider",-F14,F14))</f>
        <v/>
      </c>
      <c r="H14" s="15" t="n"/>
    </row>
    <row r="15">
      <c r="A15" s="14" t="n"/>
      <c r="B15" s="15" t="n"/>
      <c r="C15" s="15" t="n"/>
      <c r="D15" s="15" t="n"/>
      <c r="E15" s="15" t="n"/>
      <c r="F15" s="16" t="n"/>
      <c r="G15" s="16">
        <f>IF(OR(F15="",E15&lt;&gt;"Nakit"),0,IF(B15="Gider",-F15,F15))</f>
        <v/>
      </c>
      <c r="H15" s="15" t="n"/>
    </row>
    <row r="16">
      <c r="A16" s="14" t="n"/>
      <c r="B16" s="15" t="n"/>
      <c r="C16" s="15" t="n"/>
      <c r="D16" s="15" t="n"/>
      <c r="E16" s="15" t="n"/>
      <c r="F16" s="16" t="n"/>
      <c r="G16" s="16">
        <f>IF(OR(F16="",E16&lt;&gt;"Nakit"),0,IF(B16="Gider",-F16,F16))</f>
        <v/>
      </c>
      <c r="H16" s="15" t="n"/>
    </row>
    <row r="17">
      <c r="A17" s="14" t="n"/>
      <c r="B17" s="15" t="n"/>
      <c r="C17" s="15" t="n"/>
      <c r="D17" s="15" t="n"/>
      <c r="E17" s="15" t="n"/>
      <c r="F17" s="16" t="n"/>
      <c r="G17" s="16">
        <f>IF(OR(F17="",E17&lt;&gt;"Nakit"),0,IF(B17="Gider",-F17,F17))</f>
        <v/>
      </c>
      <c r="H17" s="15" t="n"/>
    </row>
    <row r="18">
      <c r="A18" s="14" t="n"/>
      <c r="B18" s="15" t="n"/>
      <c r="C18" s="15" t="n"/>
      <c r="D18" s="15" t="n"/>
      <c r="E18" s="15" t="n"/>
      <c r="F18" s="16" t="n"/>
      <c r="G18" s="16">
        <f>IF(OR(F18="",E18&lt;&gt;"Nakit"),0,IF(B18="Gider",-F18,F18))</f>
        <v/>
      </c>
      <c r="H18" s="15" t="n"/>
    </row>
    <row r="19">
      <c r="A19" s="14" t="n"/>
      <c r="B19" s="15" t="n"/>
      <c r="C19" s="15" t="n"/>
      <c r="D19" s="15" t="n"/>
      <c r="E19" s="15" t="n"/>
      <c r="F19" s="16" t="n"/>
      <c r="G19" s="16">
        <f>IF(OR(F19="",E19&lt;&gt;"Nakit"),0,IF(B19="Gider",-F19,F19))</f>
        <v/>
      </c>
      <c r="H19" s="15" t="n"/>
    </row>
    <row r="20">
      <c r="A20" s="14" t="n"/>
      <c r="B20" s="15" t="n"/>
      <c r="C20" s="15" t="n"/>
      <c r="D20" s="15" t="n"/>
      <c r="E20" s="15" t="n"/>
      <c r="F20" s="16" t="n"/>
      <c r="G20" s="16">
        <f>IF(OR(F20="",E20&lt;&gt;"Nakit"),0,IF(B20="Gider",-F20,F20))</f>
        <v/>
      </c>
      <c r="H20" s="15" t="n"/>
    </row>
    <row r="21">
      <c r="A21" s="14" t="n"/>
      <c r="B21" s="15" t="n"/>
      <c r="C21" s="15" t="n"/>
      <c r="D21" s="15" t="n"/>
      <c r="E21" s="15" t="n"/>
      <c r="F21" s="16" t="n"/>
      <c r="G21" s="16">
        <f>IF(OR(F21="",E21&lt;&gt;"Nakit"),0,IF(B21="Gider",-F21,F21))</f>
        <v/>
      </c>
      <c r="H21" s="15" t="n"/>
    </row>
    <row r="22">
      <c r="A22" s="14" t="n"/>
      <c r="B22" s="15" t="n"/>
      <c r="C22" s="15" t="n"/>
      <c r="D22" s="15" t="n"/>
      <c r="E22" s="15" t="n"/>
      <c r="F22" s="16" t="n"/>
      <c r="G22" s="16">
        <f>IF(OR(F22="",E22&lt;&gt;"Nakit"),0,IF(B22="Gider",-F22,F22))</f>
        <v/>
      </c>
      <c r="H22" s="15" t="n"/>
    </row>
    <row r="23">
      <c r="A23" s="14" t="n"/>
      <c r="B23" s="15" t="n"/>
      <c r="C23" s="15" t="n"/>
      <c r="D23" s="15" t="n"/>
      <c r="E23" s="15" t="n"/>
      <c r="F23" s="16" t="n"/>
      <c r="G23" s="16">
        <f>IF(OR(F23="",E23&lt;&gt;"Nakit"),0,IF(B23="Gider",-F23,F23))</f>
        <v/>
      </c>
      <c r="H23" s="15" t="n"/>
    </row>
    <row r="24">
      <c r="A24" s="14" t="n"/>
      <c r="B24" s="15" t="n"/>
      <c r="C24" s="15" t="n"/>
      <c r="D24" s="15" t="n"/>
      <c r="E24" s="15" t="n"/>
      <c r="F24" s="16" t="n"/>
      <c r="G24" s="16">
        <f>IF(OR(F24="",E24&lt;&gt;"Nakit"),0,IF(B24="Gider",-F24,F24))</f>
        <v/>
      </c>
      <c r="H24" s="15" t="n"/>
    </row>
    <row r="25">
      <c r="A25" s="14" t="n"/>
      <c r="B25" s="15" t="n"/>
      <c r="C25" s="15" t="n"/>
      <c r="D25" s="15" t="n"/>
      <c r="E25" s="15" t="n"/>
      <c r="F25" s="16" t="n"/>
      <c r="G25" s="16">
        <f>IF(OR(F25="",E25&lt;&gt;"Nakit"),0,IF(B25="Gider",-F25,F25))</f>
        <v/>
      </c>
      <c r="H25" s="15" t="n"/>
    </row>
    <row r="26">
      <c r="A26" s="14" t="n"/>
      <c r="B26" s="15" t="n"/>
      <c r="C26" s="15" t="n"/>
      <c r="D26" s="15" t="n"/>
      <c r="E26" s="15" t="n"/>
      <c r="F26" s="16" t="n"/>
      <c r="G26" s="16">
        <f>IF(OR(F26="",E26&lt;&gt;"Nakit"),0,IF(B26="Gider",-F26,F26))</f>
        <v/>
      </c>
      <c r="H26" s="15" t="n"/>
    </row>
    <row r="27">
      <c r="A27" s="14" t="n"/>
      <c r="B27" s="15" t="n"/>
      <c r="C27" s="15" t="n"/>
      <c r="D27" s="15" t="n"/>
      <c r="E27" s="15" t="n"/>
      <c r="F27" s="16" t="n"/>
      <c r="G27" s="16">
        <f>IF(OR(F27="",E27&lt;&gt;"Nakit"),0,IF(B27="Gider",-F27,F27))</f>
        <v/>
      </c>
      <c r="H27" s="15" t="n"/>
    </row>
    <row r="28">
      <c r="A28" s="14" t="n"/>
      <c r="B28" s="15" t="n"/>
      <c r="C28" s="15" t="n"/>
      <c r="D28" s="15" t="n"/>
      <c r="E28" s="15" t="n"/>
      <c r="F28" s="16" t="n"/>
      <c r="G28" s="16">
        <f>IF(OR(F28="",E28&lt;&gt;"Nakit"),0,IF(B28="Gider",-F28,F28))</f>
        <v/>
      </c>
      <c r="H28" s="15" t="n"/>
    </row>
    <row r="29">
      <c r="A29" s="14" t="n"/>
      <c r="B29" s="15" t="n"/>
      <c r="C29" s="15" t="n"/>
      <c r="D29" s="15" t="n"/>
      <c r="E29" s="15" t="n"/>
      <c r="F29" s="16" t="n"/>
      <c r="G29" s="16">
        <f>IF(OR(F29="",E29&lt;&gt;"Nakit"),0,IF(B29="Gider",-F29,F29))</f>
        <v/>
      </c>
      <c r="H29" s="15" t="n"/>
    </row>
    <row r="30">
      <c r="A30" s="14" t="n"/>
      <c r="B30" s="15" t="n"/>
      <c r="C30" s="15" t="n"/>
      <c r="D30" s="15" t="n"/>
      <c r="E30" s="15" t="n"/>
      <c r="F30" s="16" t="n"/>
      <c r="G30" s="16">
        <f>IF(OR(F30="",E30&lt;&gt;"Nakit"),0,IF(B30="Gider",-F30,F30))</f>
        <v/>
      </c>
      <c r="H30" s="15" t="n"/>
    </row>
    <row r="31">
      <c r="A31" s="14" t="n"/>
      <c r="B31" s="15" t="n"/>
      <c r="C31" s="15" t="n"/>
      <c r="D31" s="15" t="n"/>
      <c r="E31" s="15" t="n"/>
      <c r="F31" s="16" t="n"/>
      <c r="G31" s="16">
        <f>IF(OR(F31="",E31&lt;&gt;"Nakit"),0,IF(B31="Gider",-F31,F31))</f>
        <v/>
      </c>
      <c r="H31" s="15" t="n"/>
    </row>
    <row r="32">
      <c r="A32" s="14" t="n"/>
      <c r="B32" s="15" t="n"/>
      <c r="C32" s="15" t="n"/>
      <c r="D32" s="15" t="n"/>
      <c r="E32" s="15" t="n"/>
      <c r="F32" s="16" t="n"/>
      <c r="G32" s="16">
        <f>IF(OR(F32="",E32&lt;&gt;"Nakit"),0,IF(B32="Gider",-F32,F32))</f>
        <v/>
      </c>
      <c r="H32" s="15" t="n"/>
    </row>
    <row r="33">
      <c r="A33" s="14" t="n"/>
      <c r="B33" s="15" t="n"/>
      <c r="C33" s="15" t="n"/>
      <c r="D33" s="15" t="n"/>
      <c r="E33" s="15" t="n"/>
      <c r="F33" s="16" t="n"/>
      <c r="G33" s="16">
        <f>IF(OR(F33="",E33&lt;&gt;"Nakit"),0,IF(B33="Gider",-F33,F33))</f>
        <v/>
      </c>
      <c r="H33" s="15" t="n"/>
    </row>
    <row r="34">
      <c r="A34" s="14" t="n"/>
      <c r="B34" s="15" t="n"/>
      <c r="C34" s="15" t="n"/>
      <c r="D34" s="15" t="n"/>
      <c r="E34" s="15" t="n"/>
      <c r="F34" s="16" t="n"/>
      <c r="G34" s="16">
        <f>IF(OR(F34="",E34&lt;&gt;"Nakit"),0,IF(B34="Gider",-F34,F34))</f>
        <v/>
      </c>
      <c r="H34" s="15" t="n"/>
    </row>
    <row r="35">
      <c r="A35" s="14" t="n"/>
      <c r="B35" s="15" t="n"/>
      <c r="C35" s="15" t="n"/>
      <c r="D35" s="15" t="n"/>
      <c r="E35" s="15" t="n"/>
      <c r="F35" s="16" t="n"/>
      <c r="G35" s="16">
        <f>IF(OR(F35="",E35&lt;&gt;"Nakit"),0,IF(B35="Gider",-F35,F35))</f>
        <v/>
      </c>
      <c r="H35" s="15" t="n"/>
    </row>
    <row r="36">
      <c r="A36" s="14" t="n"/>
      <c r="B36" s="15" t="n"/>
      <c r="C36" s="15" t="n"/>
      <c r="D36" s="15" t="n"/>
      <c r="E36" s="15" t="n"/>
      <c r="F36" s="16" t="n"/>
      <c r="G36" s="16">
        <f>IF(OR(F36="",E36&lt;&gt;"Nakit"),0,IF(B36="Gider",-F36,F36))</f>
        <v/>
      </c>
      <c r="H36" s="15" t="n"/>
    </row>
    <row r="37">
      <c r="A37" s="14" t="n"/>
      <c r="B37" s="15" t="n"/>
      <c r="C37" s="15" t="n"/>
      <c r="D37" s="15" t="n"/>
      <c r="E37" s="15" t="n"/>
      <c r="F37" s="16" t="n"/>
      <c r="G37" s="16">
        <f>IF(OR(F37="",E37&lt;&gt;"Nakit"),0,IF(B37="Gider",-F37,F37))</f>
        <v/>
      </c>
      <c r="H37" s="15" t="n"/>
    </row>
    <row r="38">
      <c r="A38" s="14" t="n"/>
      <c r="B38" s="15" t="n"/>
      <c r="C38" s="15" t="n"/>
      <c r="D38" s="15" t="n"/>
      <c r="E38" s="15" t="n"/>
      <c r="F38" s="16" t="n"/>
      <c r="G38" s="16">
        <f>IF(OR(F38="",E38&lt;&gt;"Nakit"),0,IF(B38="Gider",-F38,F38))</f>
        <v/>
      </c>
      <c r="H38" s="15" t="n"/>
    </row>
    <row r="39">
      <c r="A39" s="14" t="n"/>
      <c r="B39" s="15" t="n"/>
      <c r="C39" s="15" t="n"/>
      <c r="D39" s="15" t="n"/>
      <c r="E39" s="15" t="n"/>
      <c r="F39" s="16" t="n"/>
      <c r="G39" s="16">
        <f>IF(OR(F39="",E39&lt;&gt;"Nakit"),0,IF(B39="Gider",-F39,F39))</f>
        <v/>
      </c>
      <c r="H39" s="15" t="n"/>
    </row>
    <row r="40">
      <c r="A40" s="14" t="n"/>
      <c r="B40" s="15" t="n"/>
      <c r="C40" s="15" t="n"/>
      <c r="D40" s="15" t="n"/>
      <c r="E40" s="15" t="n"/>
      <c r="F40" s="16" t="n"/>
      <c r="G40" s="16">
        <f>IF(OR(F40="",E40&lt;&gt;"Nakit"),0,IF(B40="Gider",-F40,F40))</f>
        <v/>
      </c>
      <c r="H40" s="15" t="n"/>
    </row>
    <row r="41">
      <c r="A41" s="14" t="n"/>
      <c r="B41" s="15" t="n"/>
      <c r="C41" s="15" t="n"/>
      <c r="D41" s="15" t="n"/>
      <c r="E41" s="15" t="n"/>
      <c r="F41" s="16" t="n"/>
      <c r="G41" s="16">
        <f>IF(OR(F41="",E41&lt;&gt;"Nakit"),0,IF(B41="Gider",-F41,F41))</f>
        <v/>
      </c>
      <c r="H41" s="15" t="n"/>
    </row>
    <row r="42">
      <c r="A42" s="14" t="n"/>
      <c r="B42" s="15" t="n"/>
      <c r="C42" s="15" t="n"/>
      <c r="D42" s="15" t="n"/>
      <c r="E42" s="15" t="n"/>
      <c r="F42" s="16" t="n"/>
      <c r="G42" s="16">
        <f>IF(OR(F42="",E42&lt;&gt;"Nakit"),0,IF(B42="Gider",-F42,F42))</f>
        <v/>
      </c>
      <c r="H42" s="15" t="n"/>
    </row>
    <row r="43">
      <c r="A43" s="14" t="n"/>
      <c r="B43" s="15" t="n"/>
      <c r="C43" s="15" t="n"/>
      <c r="D43" s="15" t="n"/>
      <c r="E43" s="15" t="n"/>
      <c r="F43" s="16" t="n"/>
      <c r="G43" s="16">
        <f>IF(OR(F43="",E43&lt;&gt;"Nakit"),0,IF(B43="Gider",-F43,F43))</f>
        <v/>
      </c>
      <c r="H43" s="15" t="n"/>
    </row>
    <row r="44">
      <c r="A44" s="14" t="n"/>
      <c r="B44" s="15" t="n"/>
      <c r="C44" s="15" t="n"/>
      <c r="D44" s="15" t="n"/>
      <c r="E44" s="15" t="n"/>
      <c r="F44" s="16" t="n"/>
      <c r="G44" s="16">
        <f>IF(OR(F44="",E44&lt;&gt;"Nakit"),0,IF(B44="Gider",-F44,F44))</f>
        <v/>
      </c>
      <c r="H44" s="15" t="n"/>
    </row>
    <row r="45">
      <c r="A45" s="14" t="n"/>
      <c r="B45" s="15" t="n"/>
      <c r="C45" s="15" t="n"/>
      <c r="D45" s="15" t="n"/>
      <c r="E45" s="15" t="n"/>
      <c r="F45" s="16" t="n"/>
      <c r="G45" s="16">
        <f>IF(OR(F45="",E45&lt;&gt;"Nakit"),0,IF(B45="Gider",-F45,F45))</f>
        <v/>
      </c>
      <c r="H45" s="15" t="n"/>
    </row>
    <row r="46">
      <c r="A46" s="14" t="n"/>
      <c r="B46" s="15" t="n"/>
      <c r="C46" s="15" t="n"/>
      <c r="D46" s="15" t="n"/>
      <c r="E46" s="15" t="n"/>
      <c r="F46" s="16" t="n"/>
      <c r="G46" s="16">
        <f>IF(OR(F46="",E46&lt;&gt;"Nakit"),0,IF(B46="Gider",-F46,F46))</f>
        <v/>
      </c>
      <c r="H46" s="15" t="n"/>
    </row>
    <row r="47">
      <c r="A47" s="14" t="n"/>
      <c r="B47" s="15" t="n"/>
      <c r="C47" s="15" t="n"/>
      <c r="D47" s="15" t="n"/>
      <c r="E47" s="15" t="n"/>
      <c r="F47" s="16" t="n"/>
      <c r="G47" s="16">
        <f>IF(OR(F47="",E47&lt;&gt;"Nakit"),0,IF(B47="Gider",-F47,F47))</f>
        <v/>
      </c>
      <c r="H47" s="15" t="n"/>
    </row>
    <row r="48">
      <c r="A48" s="14" t="n"/>
      <c r="B48" s="15" t="n"/>
      <c r="C48" s="15" t="n"/>
      <c r="D48" s="15" t="n"/>
      <c r="E48" s="15" t="n"/>
      <c r="F48" s="16" t="n"/>
      <c r="G48" s="16">
        <f>IF(OR(F48="",E48&lt;&gt;"Nakit"),0,IF(B48="Gider",-F48,F48))</f>
        <v/>
      </c>
      <c r="H48" s="15" t="n"/>
    </row>
    <row r="49">
      <c r="A49" s="14" t="n"/>
      <c r="B49" s="15" t="n"/>
      <c r="C49" s="15" t="n"/>
      <c r="D49" s="15" t="n"/>
      <c r="E49" s="15" t="n"/>
      <c r="F49" s="16" t="n"/>
      <c r="G49" s="16">
        <f>IF(OR(F49="",E49&lt;&gt;"Nakit"),0,IF(B49="Gider",-F49,F49))</f>
        <v/>
      </c>
      <c r="H49" s="15" t="n"/>
    </row>
    <row r="50">
      <c r="A50" s="14" t="n"/>
      <c r="B50" s="15" t="n"/>
      <c r="C50" s="15" t="n"/>
      <c r="D50" s="15" t="n"/>
      <c r="E50" s="15" t="n"/>
      <c r="F50" s="16" t="n"/>
      <c r="G50" s="16">
        <f>IF(OR(F50="",E50&lt;&gt;"Nakit"),0,IF(B50="Gider",-F50,F50))</f>
        <v/>
      </c>
      <c r="H50" s="15" t="n"/>
    </row>
    <row r="51">
      <c r="A51" s="14" t="n"/>
      <c r="B51" s="15" t="n"/>
      <c r="C51" s="15" t="n"/>
      <c r="D51" s="15" t="n"/>
      <c r="E51" s="15" t="n"/>
      <c r="F51" s="16" t="n"/>
      <c r="G51" s="16">
        <f>IF(OR(F51="",E51&lt;&gt;"Nakit"),0,IF(B51="Gider",-F51,F51))</f>
        <v/>
      </c>
      <c r="H51" s="15" t="n"/>
    </row>
    <row r="52">
      <c r="A52" s="14" t="n"/>
      <c r="B52" s="15" t="n"/>
      <c r="C52" s="15" t="n"/>
      <c r="D52" s="15" t="n"/>
      <c r="E52" s="15" t="n"/>
      <c r="F52" s="16" t="n"/>
      <c r="G52" s="16">
        <f>IF(OR(F52="",E52&lt;&gt;"Nakit"),0,IF(B52="Gider",-F52,F52))</f>
        <v/>
      </c>
      <c r="H52" s="15" t="n"/>
    </row>
    <row r="53">
      <c r="A53" s="14" t="n"/>
      <c r="B53" s="15" t="n"/>
      <c r="C53" s="15" t="n"/>
      <c r="D53" s="15" t="n"/>
      <c r="E53" s="15" t="n"/>
      <c r="F53" s="16" t="n"/>
      <c r="G53" s="16">
        <f>IF(OR(F53="",E53&lt;&gt;"Nakit"),0,IF(B53="Gider",-F53,F53))</f>
        <v/>
      </c>
      <c r="H53" s="15" t="n"/>
    </row>
    <row r="54">
      <c r="A54" s="14" t="n"/>
      <c r="B54" s="15" t="n"/>
      <c r="C54" s="15" t="n"/>
      <c r="D54" s="15" t="n"/>
      <c r="E54" s="15" t="n"/>
      <c r="F54" s="16" t="n"/>
      <c r="G54" s="16">
        <f>IF(OR(F54="",E54&lt;&gt;"Nakit"),0,IF(B54="Gider",-F54,F54))</f>
        <v/>
      </c>
      <c r="H54" s="15" t="n"/>
    </row>
    <row r="55">
      <c r="A55" s="14" t="n"/>
      <c r="B55" s="15" t="n"/>
      <c r="C55" s="15" t="n"/>
      <c r="D55" s="15" t="n"/>
      <c r="E55" s="15" t="n"/>
      <c r="F55" s="16" t="n"/>
      <c r="G55" s="16">
        <f>IF(OR(F55="",E55&lt;&gt;"Nakit"),0,IF(B55="Gider",-F55,F55))</f>
        <v/>
      </c>
      <c r="H55" s="15" t="n"/>
    </row>
    <row r="56">
      <c r="A56" s="14" t="n"/>
      <c r="B56" s="15" t="n"/>
      <c r="C56" s="15" t="n"/>
      <c r="D56" s="15" t="n"/>
      <c r="E56" s="15" t="n"/>
      <c r="F56" s="16" t="n"/>
      <c r="G56" s="16">
        <f>IF(OR(F56="",E56&lt;&gt;"Nakit"),0,IF(B56="Gider",-F56,F56))</f>
        <v/>
      </c>
      <c r="H56" s="15" t="n"/>
    </row>
    <row r="57">
      <c r="A57" s="14" t="n"/>
      <c r="B57" s="15" t="n"/>
      <c r="C57" s="15" t="n"/>
      <c r="D57" s="15" t="n"/>
      <c r="E57" s="15" t="n"/>
      <c r="F57" s="16" t="n"/>
      <c r="G57" s="16">
        <f>IF(OR(F57="",E57&lt;&gt;"Nakit"),0,IF(B57="Gider",-F57,F57))</f>
        <v/>
      </c>
      <c r="H57" s="15" t="n"/>
    </row>
    <row r="58">
      <c r="A58" s="14" t="n"/>
      <c r="B58" s="15" t="n"/>
      <c r="C58" s="15" t="n"/>
      <c r="D58" s="15" t="n"/>
      <c r="E58" s="15" t="n"/>
      <c r="F58" s="16" t="n"/>
      <c r="G58" s="16">
        <f>IF(OR(F58="",E58&lt;&gt;"Nakit"),0,IF(B58="Gider",-F58,F58))</f>
        <v/>
      </c>
      <c r="H58" s="15" t="n"/>
    </row>
    <row r="59">
      <c r="A59" s="14" t="n"/>
      <c r="B59" s="15" t="n"/>
      <c r="C59" s="15" t="n"/>
      <c r="D59" s="15" t="n"/>
      <c r="E59" s="15" t="n"/>
      <c r="F59" s="16" t="n"/>
      <c r="G59" s="16">
        <f>IF(OR(F59="",E59&lt;&gt;"Nakit"),0,IF(B59="Gider",-F59,F59))</f>
        <v/>
      </c>
      <c r="H59" s="15" t="n"/>
    </row>
    <row r="60">
      <c r="A60" s="14" t="n"/>
      <c r="B60" s="15" t="n"/>
      <c r="C60" s="15" t="n"/>
      <c r="D60" s="15" t="n"/>
      <c r="E60" s="15" t="n"/>
      <c r="F60" s="16" t="n"/>
      <c r="G60" s="16">
        <f>IF(OR(F60="",E60&lt;&gt;"Nakit"),0,IF(B60="Gider",-F60,F60))</f>
        <v/>
      </c>
      <c r="H60" s="15" t="n"/>
    </row>
    <row r="61">
      <c r="A61" s="14" t="n"/>
      <c r="B61" s="15" t="n"/>
      <c r="C61" s="15" t="n"/>
      <c r="D61" s="15" t="n"/>
      <c r="E61" s="15" t="n"/>
      <c r="F61" s="16" t="n"/>
      <c r="G61" s="16">
        <f>IF(OR(F61="",E61&lt;&gt;"Nakit"),0,IF(B61="Gider",-F61,F61))</f>
        <v/>
      </c>
      <c r="H61" s="15" t="n"/>
    </row>
    <row r="62">
      <c r="A62" s="14" t="n"/>
      <c r="B62" s="15" t="n"/>
      <c r="C62" s="15" t="n"/>
      <c r="D62" s="15" t="n"/>
      <c r="E62" s="15" t="n"/>
      <c r="F62" s="16" t="n"/>
      <c r="G62" s="16">
        <f>IF(OR(F62="",E62&lt;&gt;"Nakit"),0,IF(B62="Gider",-F62,F62))</f>
        <v/>
      </c>
      <c r="H62" s="15" t="n"/>
    </row>
    <row r="63">
      <c r="A63" s="14" t="n"/>
      <c r="B63" s="15" t="n"/>
      <c r="C63" s="15" t="n"/>
      <c r="D63" s="15" t="n"/>
      <c r="E63" s="15" t="n"/>
      <c r="F63" s="16" t="n"/>
      <c r="G63" s="16">
        <f>IF(OR(F63="",E63&lt;&gt;"Nakit"),0,IF(B63="Gider",-F63,F63))</f>
        <v/>
      </c>
      <c r="H63" s="15" t="n"/>
    </row>
    <row r="64">
      <c r="A64" s="14" t="n"/>
      <c r="B64" s="15" t="n"/>
      <c r="C64" s="15" t="n"/>
      <c r="D64" s="15" t="n"/>
      <c r="E64" s="15" t="n"/>
      <c r="F64" s="16" t="n"/>
      <c r="G64" s="16">
        <f>IF(OR(F64="",E64&lt;&gt;"Nakit"),0,IF(B64="Gider",-F64,F64))</f>
        <v/>
      </c>
      <c r="H64" s="15" t="n"/>
    </row>
    <row r="65">
      <c r="A65" s="14" t="n"/>
      <c r="B65" s="15" t="n"/>
      <c r="C65" s="15" t="n"/>
      <c r="D65" s="15" t="n"/>
      <c r="E65" s="15" t="n"/>
      <c r="F65" s="16" t="n"/>
      <c r="G65" s="16">
        <f>IF(OR(F65="",E65&lt;&gt;"Nakit"),0,IF(B65="Gider",-F65,F65))</f>
        <v/>
      </c>
      <c r="H65" s="15" t="n"/>
    </row>
    <row r="66">
      <c r="A66" s="14" t="n"/>
      <c r="B66" s="15" t="n"/>
      <c r="C66" s="15" t="n"/>
      <c r="D66" s="15" t="n"/>
      <c r="E66" s="15" t="n"/>
      <c r="F66" s="16" t="n"/>
      <c r="G66" s="16">
        <f>IF(OR(F66="",E66&lt;&gt;"Nakit"),0,IF(B66="Gider",-F66,F66))</f>
        <v/>
      </c>
      <c r="H66" s="15" t="n"/>
    </row>
    <row r="67">
      <c r="A67" s="14" t="n"/>
      <c r="B67" s="15" t="n"/>
      <c r="C67" s="15" t="n"/>
      <c r="D67" s="15" t="n"/>
      <c r="E67" s="15" t="n"/>
      <c r="F67" s="16" t="n"/>
      <c r="G67" s="16">
        <f>IF(OR(F67="",E67&lt;&gt;"Nakit"),0,IF(B67="Gider",-F67,F67))</f>
        <v/>
      </c>
      <c r="H67" s="15" t="n"/>
    </row>
    <row r="68">
      <c r="A68" s="14" t="n"/>
      <c r="B68" s="15" t="n"/>
      <c r="C68" s="15" t="n"/>
      <c r="D68" s="15" t="n"/>
      <c r="E68" s="15" t="n"/>
      <c r="F68" s="16" t="n"/>
      <c r="G68" s="16">
        <f>IF(OR(F68="",E68&lt;&gt;"Nakit"),0,IF(B68="Gider",-F68,F68))</f>
        <v/>
      </c>
      <c r="H68" s="15" t="n"/>
    </row>
    <row r="69">
      <c r="A69" s="14" t="n"/>
      <c r="B69" s="15" t="n"/>
      <c r="C69" s="15" t="n"/>
      <c r="D69" s="15" t="n"/>
      <c r="E69" s="15" t="n"/>
      <c r="F69" s="16" t="n"/>
      <c r="G69" s="16">
        <f>IF(OR(F69="",E69&lt;&gt;"Nakit"),0,IF(B69="Gider",-F69,F69))</f>
        <v/>
      </c>
      <c r="H69" s="15" t="n"/>
    </row>
    <row r="70">
      <c r="A70" s="14" t="n"/>
      <c r="B70" s="15" t="n"/>
      <c r="C70" s="15" t="n"/>
      <c r="D70" s="15" t="n"/>
      <c r="E70" s="15" t="n"/>
      <c r="F70" s="16" t="n"/>
      <c r="G70" s="16">
        <f>IF(OR(F70="",E70&lt;&gt;"Nakit"),0,IF(B70="Gider",-F70,F70))</f>
        <v/>
      </c>
      <c r="H70" s="15" t="n"/>
    </row>
    <row r="71">
      <c r="A71" s="14" t="n"/>
      <c r="B71" s="15" t="n"/>
      <c r="C71" s="15" t="n"/>
      <c r="D71" s="15" t="n"/>
      <c r="E71" s="15" t="n"/>
      <c r="F71" s="16" t="n"/>
      <c r="G71" s="16">
        <f>IF(OR(F71="",E71&lt;&gt;"Nakit"),0,IF(B71="Gider",-F71,F71))</f>
        <v/>
      </c>
      <c r="H71" s="15" t="n"/>
    </row>
    <row r="72">
      <c r="A72" s="14" t="n"/>
      <c r="B72" s="15" t="n"/>
      <c r="C72" s="15" t="n"/>
      <c r="D72" s="15" t="n"/>
      <c r="E72" s="15" t="n"/>
      <c r="F72" s="16" t="n"/>
      <c r="G72" s="16">
        <f>IF(OR(F72="",E72&lt;&gt;"Nakit"),0,IF(B72="Gider",-F72,F72))</f>
        <v/>
      </c>
      <c r="H72" s="15" t="n"/>
    </row>
    <row r="73">
      <c r="A73" s="14" t="n"/>
      <c r="B73" s="15" t="n"/>
      <c r="C73" s="15" t="n"/>
      <c r="D73" s="15" t="n"/>
      <c r="E73" s="15" t="n"/>
      <c r="F73" s="16" t="n"/>
      <c r="G73" s="16">
        <f>IF(OR(F73="",E73&lt;&gt;"Nakit"),0,IF(B73="Gider",-F73,F73))</f>
        <v/>
      </c>
      <c r="H73" s="15" t="n"/>
    </row>
    <row r="74">
      <c r="A74" s="14" t="n"/>
      <c r="B74" s="15" t="n"/>
      <c r="C74" s="15" t="n"/>
      <c r="D74" s="15" t="n"/>
      <c r="E74" s="15" t="n"/>
      <c r="F74" s="16" t="n"/>
      <c r="G74" s="16">
        <f>IF(OR(F74="",E74&lt;&gt;"Nakit"),0,IF(B74="Gider",-F74,F74))</f>
        <v/>
      </c>
      <c r="H74" s="15" t="n"/>
    </row>
    <row r="75">
      <c r="A75" s="14" t="n"/>
      <c r="B75" s="15" t="n"/>
      <c r="C75" s="15" t="n"/>
      <c r="D75" s="15" t="n"/>
      <c r="E75" s="15" t="n"/>
      <c r="F75" s="16" t="n"/>
      <c r="G75" s="16">
        <f>IF(OR(F75="",E75&lt;&gt;"Nakit"),0,IF(B75="Gider",-F75,F75))</f>
        <v/>
      </c>
      <c r="H75" s="15" t="n"/>
    </row>
    <row r="76">
      <c r="A76" s="14" t="n"/>
      <c r="B76" s="15" t="n"/>
      <c r="C76" s="15" t="n"/>
      <c r="D76" s="15" t="n"/>
      <c r="E76" s="15" t="n"/>
      <c r="F76" s="16" t="n"/>
      <c r="G76" s="16">
        <f>IF(OR(F76="",E76&lt;&gt;"Nakit"),0,IF(B76="Gider",-F76,F76))</f>
        <v/>
      </c>
      <c r="H76" s="15" t="n"/>
    </row>
    <row r="77">
      <c r="A77" s="14" t="n"/>
      <c r="B77" s="15" t="n"/>
      <c r="C77" s="15" t="n"/>
      <c r="D77" s="15" t="n"/>
      <c r="E77" s="15" t="n"/>
      <c r="F77" s="16" t="n"/>
      <c r="G77" s="16">
        <f>IF(OR(F77="",E77&lt;&gt;"Nakit"),0,IF(B77="Gider",-F77,F77))</f>
        <v/>
      </c>
      <c r="H77" s="15" t="n"/>
    </row>
    <row r="78">
      <c r="A78" s="14" t="n"/>
      <c r="B78" s="15" t="n"/>
      <c r="C78" s="15" t="n"/>
      <c r="D78" s="15" t="n"/>
      <c r="E78" s="15" t="n"/>
      <c r="F78" s="16" t="n"/>
      <c r="G78" s="16">
        <f>IF(OR(F78="",E78&lt;&gt;"Nakit"),0,IF(B78="Gider",-F78,F78))</f>
        <v/>
      </c>
      <c r="H78" s="15" t="n"/>
    </row>
    <row r="79">
      <c r="A79" s="14" t="n"/>
      <c r="B79" s="15" t="n"/>
      <c r="C79" s="15" t="n"/>
      <c r="D79" s="15" t="n"/>
      <c r="E79" s="15" t="n"/>
      <c r="F79" s="16" t="n"/>
      <c r="G79" s="16">
        <f>IF(OR(F79="",E79&lt;&gt;"Nakit"),0,IF(B79="Gider",-F79,F79))</f>
        <v/>
      </c>
      <c r="H79" s="15" t="n"/>
    </row>
    <row r="80">
      <c r="A80" s="14" t="n"/>
      <c r="B80" s="15" t="n"/>
      <c r="C80" s="15" t="n"/>
      <c r="D80" s="15" t="n"/>
      <c r="E80" s="15" t="n"/>
      <c r="F80" s="16" t="n"/>
      <c r="G80" s="16">
        <f>IF(OR(F80="",E80&lt;&gt;"Nakit"),0,IF(B80="Gider",-F80,F80))</f>
        <v/>
      </c>
      <c r="H80" s="15" t="n"/>
    </row>
    <row r="81">
      <c r="A81" s="14" t="n"/>
      <c r="B81" s="15" t="n"/>
      <c r="C81" s="15" t="n"/>
      <c r="D81" s="15" t="n"/>
      <c r="E81" s="15" t="n"/>
      <c r="F81" s="16" t="n"/>
      <c r="G81" s="16">
        <f>IF(OR(F81="",E81&lt;&gt;"Nakit"),0,IF(B81="Gider",-F81,F81))</f>
        <v/>
      </c>
      <c r="H81" s="15" t="n"/>
    </row>
    <row r="82">
      <c r="A82" s="14" t="n"/>
      <c r="B82" s="15" t="n"/>
      <c r="C82" s="15" t="n"/>
      <c r="D82" s="15" t="n"/>
      <c r="E82" s="15" t="n"/>
      <c r="F82" s="16" t="n"/>
      <c r="G82" s="16">
        <f>IF(OR(F82="",E82&lt;&gt;"Nakit"),0,IF(B82="Gider",-F82,F82))</f>
        <v/>
      </c>
      <c r="H82" s="15" t="n"/>
    </row>
    <row r="83">
      <c r="A83" s="14" t="n"/>
      <c r="B83" s="15" t="n"/>
      <c r="C83" s="15" t="n"/>
      <c r="D83" s="15" t="n"/>
      <c r="E83" s="15" t="n"/>
      <c r="F83" s="16" t="n"/>
      <c r="G83" s="16">
        <f>IF(OR(F83="",E83&lt;&gt;"Nakit"),0,IF(B83="Gider",-F83,F83))</f>
        <v/>
      </c>
      <c r="H83" s="15" t="n"/>
    </row>
    <row r="84">
      <c r="A84" s="14" t="n"/>
      <c r="B84" s="15" t="n"/>
      <c r="C84" s="15" t="n"/>
      <c r="D84" s="15" t="n"/>
      <c r="E84" s="15" t="n"/>
      <c r="F84" s="16" t="n"/>
      <c r="G84" s="16">
        <f>IF(OR(F84="",E84&lt;&gt;"Nakit"),0,IF(B84="Gider",-F84,F84))</f>
        <v/>
      </c>
      <c r="H84" s="15" t="n"/>
    </row>
    <row r="85">
      <c r="A85" s="14" t="n"/>
      <c r="B85" s="15" t="n"/>
      <c r="C85" s="15" t="n"/>
      <c r="D85" s="15" t="n"/>
      <c r="E85" s="15" t="n"/>
      <c r="F85" s="16" t="n"/>
      <c r="G85" s="16">
        <f>IF(OR(F85="",E85&lt;&gt;"Nakit"),0,IF(B85="Gider",-F85,F85))</f>
        <v/>
      </c>
      <c r="H85" s="15" t="n"/>
    </row>
    <row r="86">
      <c r="A86" s="14" t="n"/>
      <c r="B86" s="15" t="n"/>
      <c r="C86" s="15" t="n"/>
      <c r="D86" s="15" t="n"/>
      <c r="E86" s="15" t="n"/>
      <c r="F86" s="16" t="n"/>
      <c r="G86" s="16">
        <f>IF(OR(F86="",E86&lt;&gt;"Nakit"),0,IF(B86="Gider",-F86,F86))</f>
        <v/>
      </c>
      <c r="H86" s="15" t="n"/>
    </row>
    <row r="87">
      <c r="A87" s="14" t="n"/>
      <c r="B87" s="15" t="n"/>
      <c r="C87" s="15" t="n"/>
      <c r="D87" s="15" t="n"/>
      <c r="E87" s="15" t="n"/>
      <c r="F87" s="16" t="n"/>
      <c r="G87" s="16">
        <f>IF(OR(F87="",E87&lt;&gt;"Nakit"),0,IF(B87="Gider",-F87,F87))</f>
        <v/>
      </c>
      <c r="H87" s="15" t="n"/>
    </row>
    <row r="88">
      <c r="A88" s="14" t="n"/>
      <c r="B88" s="15" t="n"/>
      <c r="C88" s="15" t="n"/>
      <c r="D88" s="15" t="n"/>
      <c r="E88" s="15" t="n"/>
      <c r="F88" s="16" t="n"/>
      <c r="G88" s="16">
        <f>IF(OR(F88="",E88&lt;&gt;"Nakit"),0,IF(B88="Gider",-F88,F88))</f>
        <v/>
      </c>
      <c r="H88" s="15" t="n"/>
    </row>
    <row r="89">
      <c r="A89" s="14" t="n"/>
      <c r="B89" s="15" t="n"/>
      <c r="C89" s="15" t="n"/>
      <c r="D89" s="15" t="n"/>
      <c r="E89" s="15" t="n"/>
      <c r="F89" s="16" t="n"/>
      <c r="G89" s="16">
        <f>IF(OR(F89="",E89&lt;&gt;"Nakit"),0,IF(B89="Gider",-F89,F89))</f>
        <v/>
      </c>
      <c r="H89" s="15" t="n"/>
    </row>
    <row r="90">
      <c r="A90" s="14" t="n"/>
      <c r="B90" s="15" t="n"/>
      <c r="C90" s="15" t="n"/>
      <c r="D90" s="15" t="n"/>
      <c r="E90" s="15" t="n"/>
      <c r="F90" s="16" t="n"/>
      <c r="G90" s="16">
        <f>IF(OR(F90="",E90&lt;&gt;"Nakit"),0,IF(B90="Gider",-F90,F90))</f>
        <v/>
      </c>
      <c r="H90" s="15" t="n"/>
    </row>
    <row r="91">
      <c r="A91" s="14" t="n"/>
      <c r="B91" s="15" t="n"/>
      <c r="C91" s="15" t="n"/>
      <c r="D91" s="15" t="n"/>
      <c r="E91" s="15" t="n"/>
      <c r="F91" s="16" t="n"/>
      <c r="G91" s="16">
        <f>IF(OR(F91="",E91&lt;&gt;"Nakit"),0,IF(B91="Gider",-F91,F91))</f>
        <v/>
      </c>
      <c r="H91" s="15" t="n"/>
    </row>
    <row r="92">
      <c r="A92" s="14" t="n"/>
      <c r="B92" s="15" t="n"/>
      <c r="C92" s="15" t="n"/>
      <c r="D92" s="15" t="n"/>
      <c r="E92" s="15" t="n"/>
      <c r="F92" s="16" t="n"/>
      <c r="G92" s="16">
        <f>IF(OR(F92="",E92&lt;&gt;"Nakit"),0,IF(B92="Gider",-F92,F92))</f>
        <v/>
      </c>
      <c r="H92" s="15" t="n"/>
    </row>
    <row r="93">
      <c r="A93" s="14" t="n"/>
      <c r="B93" s="15" t="n"/>
      <c r="C93" s="15" t="n"/>
      <c r="D93" s="15" t="n"/>
      <c r="E93" s="15" t="n"/>
      <c r="F93" s="16" t="n"/>
      <c r="G93" s="16">
        <f>IF(OR(F93="",E93&lt;&gt;"Nakit"),0,IF(B93="Gider",-F93,F93))</f>
        <v/>
      </c>
      <c r="H93" s="15" t="n"/>
    </row>
    <row r="94">
      <c r="A94" s="14" t="n"/>
      <c r="B94" s="15" t="n"/>
      <c r="C94" s="15" t="n"/>
      <c r="D94" s="15" t="n"/>
      <c r="E94" s="15" t="n"/>
      <c r="F94" s="16" t="n"/>
      <c r="G94" s="16">
        <f>IF(OR(F94="",E94&lt;&gt;"Nakit"),0,IF(B94="Gider",-F94,F94))</f>
        <v/>
      </c>
      <c r="H94" s="15" t="n"/>
    </row>
    <row r="95">
      <c r="A95" s="14" t="n"/>
      <c r="B95" s="15" t="n"/>
      <c r="C95" s="15" t="n"/>
      <c r="D95" s="15" t="n"/>
      <c r="E95" s="15" t="n"/>
      <c r="F95" s="16" t="n"/>
      <c r="G95" s="16">
        <f>IF(OR(F95="",E95&lt;&gt;"Nakit"),0,IF(B95="Gider",-F95,F95))</f>
        <v/>
      </c>
      <c r="H95" s="15" t="n"/>
    </row>
    <row r="96">
      <c r="A96" s="14" t="n"/>
      <c r="B96" s="15" t="n"/>
      <c r="C96" s="15" t="n"/>
      <c r="D96" s="15" t="n"/>
      <c r="E96" s="15" t="n"/>
      <c r="F96" s="16" t="n"/>
      <c r="G96" s="16">
        <f>IF(OR(F96="",E96&lt;&gt;"Nakit"),0,IF(B96="Gider",-F96,F96))</f>
        <v/>
      </c>
      <c r="H96" s="15" t="n"/>
    </row>
    <row r="97">
      <c r="A97" s="14" t="n"/>
      <c r="B97" s="15" t="n"/>
      <c r="C97" s="15" t="n"/>
      <c r="D97" s="15" t="n"/>
      <c r="E97" s="15" t="n"/>
      <c r="F97" s="16" t="n"/>
      <c r="G97" s="16">
        <f>IF(OR(F97="",E97&lt;&gt;"Nakit"),0,IF(B97="Gider",-F97,F97))</f>
        <v/>
      </c>
      <c r="H97" s="15" t="n"/>
    </row>
    <row r="98">
      <c r="A98" s="14" t="n"/>
      <c r="B98" s="15" t="n"/>
      <c r="C98" s="15" t="n"/>
      <c r="D98" s="15" t="n"/>
      <c r="E98" s="15" t="n"/>
      <c r="F98" s="16" t="n"/>
      <c r="G98" s="16">
        <f>IF(OR(F98="",E98&lt;&gt;"Nakit"),0,IF(B98="Gider",-F98,F98))</f>
        <v/>
      </c>
      <c r="H98" s="15" t="n"/>
    </row>
    <row r="99">
      <c r="A99" s="14" t="n"/>
      <c r="B99" s="15" t="n"/>
      <c r="C99" s="15" t="n"/>
      <c r="D99" s="15" t="n"/>
      <c r="E99" s="15" t="n"/>
      <c r="F99" s="16" t="n"/>
      <c r="G99" s="16">
        <f>IF(OR(F99="",E99&lt;&gt;"Nakit"),0,IF(B99="Gider",-F99,F99))</f>
        <v/>
      </c>
      <c r="H99" s="15" t="n"/>
    </row>
    <row r="100">
      <c r="A100" s="14" t="n"/>
      <c r="B100" s="15" t="n"/>
      <c r="C100" s="15" t="n"/>
      <c r="D100" s="15" t="n"/>
      <c r="E100" s="15" t="n"/>
      <c r="F100" s="16" t="n"/>
      <c r="G100" s="16">
        <f>IF(OR(F100="",E100&lt;&gt;"Nakit"),0,IF(B100="Gider",-F100,F100))</f>
        <v/>
      </c>
      <c r="H100" s="15" t="n"/>
    </row>
    <row r="101">
      <c r="A101" s="14" t="n"/>
      <c r="B101" s="15" t="n"/>
      <c r="C101" s="15" t="n"/>
      <c r="D101" s="15" t="n"/>
      <c r="E101" s="15" t="n"/>
      <c r="F101" s="16" t="n"/>
      <c r="G101" s="16">
        <f>IF(OR(F101="",E101&lt;&gt;"Nakit"),0,IF(B101="Gider",-F101,F101))</f>
        <v/>
      </c>
      <c r="H101" s="15" t="n"/>
    </row>
    <row r="102">
      <c r="A102" s="14" t="n"/>
      <c r="B102" s="15" t="n"/>
      <c r="C102" s="15" t="n"/>
      <c r="D102" s="15" t="n"/>
      <c r="E102" s="15" t="n"/>
      <c r="F102" s="16" t="n"/>
      <c r="G102" s="16">
        <f>IF(OR(F102="",E102&lt;&gt;"Nakit"),0,IF(B102="Gider",-F102,F102))</f>
        <v/>
      </c>
      <c r="H102" s="15" t="n"/>
    </row>
    <row r="103">
      <c r="A103" s="14" t="n"/>
      <c r="B103" s="15" t="n"/>
      <c r="C103" s="15" t="n"/>
      <c r="D103" s="15" t="n"/>
      <c r="E103" s="15" t="n"/>
      <c r="F103" s="16" t="n"/>
      <c r="G103" s="16">
        <f>IF(OR(F103="",E103&lt;&gt;"Nakit"),0,IF(B103="Gider",-F103,F103))</f>
        <v/>
      </c>
      <c r="H103" s="15" t="n"/>
    </row>
    <row r="104">
      <c r="A104" s="14" t="n"/>
      <c r="B104" s="15" t="n"/>
      <c r="C104" s="15" t="n"/>
      <c r="D104" s="15" t="n"/>
      <c r="E104" s="15" t="n"/>
      <c r="F104" s="16" t="n"/>
      <c r="G104" s="16">
        <f>IF(OR(F104="",E104&lt;&gt;"Nakit"),0,IF(B104="Gider",-F104,F104))</f>
        <v/>
      </c>
      <c r="H104" s="15" t="n"/>
    </row>
    <row r="105">
      <c r="A105" s="14" t="n"/>
      <c r="B105" s="15" t="n"/>
      <c r="C105" s="15" t="n"/>
      <c r="D105" s="15" t="n"/>
      <c r="E105" s="15" t="n"/>
      <c r="F105" s="16" t="n"/>
      <c r="G105" s="16">
        <f>IF(OR(F105="",E105&lt;&gt;"Nakit"),0,IF(B105="Gider",-F105,F105))</f>
        <v/>
      </c>
      <c r="H105" s="15" t="n"/>
    </row>
    <row r="106">
      <c r="A106" s="14" t="n"/>
      <c r="B106" s="15" t="n"/>
      <c r="C106" s="15" t="n"/>
      <c r="D106" s="15" t="n"/>
      <c r="E106" s="15" t="n"/>
      <c r="F106" s="16" t="n"/>
      <c r="G106" s="16">
        <f>IF(OR(F106="",E106&lt;&gt;"Nakit"),0,IF(B106="Gider",-F106,F106))</f>
        <v/>
      </c>
      <c r="H106" s="15" t="n"/>
    </row>
    <row r="107">
      <c r="A107" s="14" t="n"/>
      <c r="B107" s="15" t="n"/>
      <c r="C107" s="15" t="n"/>
      <c r="D107" s="15" t="n"/>
      <c r="E107" s="15" t="n"/>
      <c r="F107" s="16" t="n"/>
      <c r="G107" s="16">
        <f>IF(OR(F107="",E107&lt;&gt;"Nakit"),0,IF(B107="Gider",-F107,F107))</f>
        <v/>
      </c>
      <c r="H107" s="15" t="n"/>
    </row>
    <row r="108">
      <c r="A108" s="14" t="n"/>
      <c r="B108" s="15" t="n"/>
      <c r="C108" s="15" t="n"/>
      <c r="D108" s="15" t="n"/>
      <c r="E108" s="15" t="n"/>
      <c r="F108" s="16" t="n"/>
      <c r="G108" s="16">
        <f>IF(OR(F108="",E108&lt;&gt;"Nakit"),0,IF(B108="Gider",-F108,F108))</f>
        <v/>
      </c>
      <c r="H108" s="15" t="n"/>
    </row>
    <row r="109">
      <c r="A109" s="14" t="n"/>
      <c r="B109" s="15" t="n"/>
      <c r="C109" s="15" t="n"/>
      <c r="D109" s="15" t="n"/>
      <c r="E109" s="15" t="n"/>
      <c r="F109" s="16" t="n"/>
      <c r="G109" s="16">
        <f>IF(OR(F109="",E109&lt;&gt;"Nakit"),0,IF(B109="Gider",-F109,F109))</f>
        <v/>
      </c>
      <c r="H109" s="15" t="n"/>
    </row>
    <row r="110">
      <c r="A110" s="14" t="n"/>
      <c r="B110" s="15" t="n"/>
      <c r="C110" s="15" t="n"/>
      <c r="D110" s="15" t="n"/>
      <c r="E110" s="15" t="n"/>
      <c r="F110" s="16" t="n"/>
      <c r="G110" s="16">
        <f>IF(OR(F110="",E110&lt;&gt;"Nakit"),0,IF(B110="Gider",-F110,F110))</f>
        <v/>
      </c>
      <c r="H110" s="15" t="n"/>
    </row>
    <row r="111">
      <c r="A111" s="14" t="n"/>
      <c r="B111" s="15" t="n"/>
      <c r="C111" s="15" t="n"/>
      <c r="D111" s="15" t="n"/>
      <c r="E111" s="15" t="n"/>
      <c r="F111" s="16" t="n"/>
      <c r="G111" s="16">
        <f>IF(OR(F111="",E111&lt;&gt;"Nakit"),0,IF(B111="Gider",-F111,F111))</f>
        <v/>
      </c>
      <c r="H111" s="15" t="n"/>
    </row>
    <row r="112">
      <c r="A112" s="14" t="n"/>
      <c r="B112" s="15" t="n"/>
      <c r="C112" s="15" t="n"/>
      <c r="D112" s="15" t="n"/>
      <c r="E112" s="15" t="n"/>
      <c r="F112" s="16" t="n"/>
      <c r="G112" s="16">
        <f>IF(OR(F112="",E112&lt;&gt;"Nakit"),0,IF(B112="Gider",-F112,F112))</f>
        <v/>
      </c>
      <c r="H112" s="15" t="n"/>
    </row>
    <row r="113">
      <c r="A113" s="14" t="n"/>
      <c r="B113" s="15" t="n"/>
      <c r="C113" s="15" t="n"/>
      <c r="D113" s="15" t="n"/>
      <c r="E113" s="15" t="n"/>
      <c r="F113" s="16" t="n"/>
      <c r="G113" s="16">
        <f>IF(OR(F113="",E113&lt;&gt;"Nakit"),0,IF(B113="Gider",-F113,F113))</f>
        <v/>
      </c>
      <c r="H113" s="15" t="n"/>
    </row>
    <row r="114">
      <c r="A114" s="14" t="n"/>
      <c r="B114" s="15" t="n"/>
      <c r="C114" s="15" t="n"/>
      <c r="D114" s="15" t="n"/>
      <c r="E114" s="15" t="n"/>
      <c r="F114" s="16" t="n"/>
      <c r="G114" s="16">
        <f>IF(OR(F114="",E114&lt;&gt;"Nakit"),0,IF(B114="Gider",-F114,F114))</f>
        <v/>
      </c>
      <c r="H114" s="15" t="n"/>
    </row>
    <row r="115">
      <c r="A115" s="14" t="n"/>
      <c r="B115" s="15" t="n"/>
      <c r="C115" s="15" t="n"/>
      <c r="D115" s="15" t="n"/>
      <c r="E115" s="15" t="n"/>
      <c r="F115" s="16" t="n"/>
      <c r="G115" s="16">
        <f>IF(OR(F115="",E115&lt;&gt;"Nakit"),0,IF(B115="Gider",-F115,F115))</f>
        <v/>
      </c>
      <c r="H115" s="15" t="n"/>
    </row>
    <row r="116">
      <c r="A116" s="14" t="n"/>
      <c r="B116" s="15" t="n"/>
      <c r="C116" s="15" t="n"/>
      <c r="D116" s="15" t="n"/>
      <c r="E116" s="15" t="n"/>
      <c r="F116" s="16" t="n"/>
      <c r="G116" s="16">
        <f>IF(OR(F116="",E116&lt;&gt;"Nakit"),0,IF(B116="Gider",-F116,F116))</f>
        <v/>
      </c>
      <c r="H116" s="15" t="n"/>
    </row>
    <row r="117">
      <c r="A117" s="14" t="n"/>
      <c r="B117" s="15" t="n"/>
      <c r="C117" s="15" t="n"/>
      <c r="D117" s="15" t="n"/>
      <c r="E117" s="15" t="n"/>
      <c r="F117" s="16" t="n"/>
      <c r="G117" s="16">
        <f>IF(OR(F117="",E117&lt;&gt;"Nakit"),0,IF(B117="Gider",-F117,F117))</f>
        <v/>
      </c>
      <c r="H117" s="15" t="n"/>
    </row>
    <row r="118">
      <c r="A118" s="14" t="n"/>
      <c r="B118" s="15" t="n"/>
      <c r="C118" s="15" t="n"/>
      <c r="D118" s="15" t="n"/>
      <c r="E118" s="15" t="n"/>
      <c r="F118" s="16" t="n"/>
      <c r="G118" s="16">
        <f>IF(OR(F118="",E118&lt;&gt;"Nakit"),0,IF(B118="Gider",-F118,F118))</f>
        <v/>
      </c>
      <c r="H118" s="15" t="n"/>
    </row>
    <row r="119">
      <c r="A119" s="14" t="n"/>
      <c r="B119" s="15" t="n"/>
      <c r="C119" s="15" t="n"/>
      <c r="D119" s="15" t="n"/>
      <c r="E119" s="15" t="n"/>
      <c r="F119" s="16" t="n"/>
      <c r="G119" s="16">
        <f>IF(OR(F119="",E119&lt;&gt;"Nakit"),0,IF(B119="Gider",-F119,F119))</f>
        <v/>
      </c>
      <c r="H119" s="15" t="n"/>
    </row>
    <row r="120">
      <c r="A120" s="14" t="n"/>
      <c r="B120" s="15" t="n"/>
      <c r="C120" s="15" t="n"/>
      <c r="D120" s="15" t="n"/>
      <c r="E120" s="15" t="n"/>
      <c r="F120" s="16" t="n"/>
      <c r="G120" s="16">
        <f>IF(OR(F120="",E120&lt;&gt;"Nakit"),0,IF(B120="Gider",-F120,F120))</f>
        <v/>
      </c>
      <c r="H120" s="15" t="n"/>
    </row>
    <row r="121">
      <c r="A121" s="14" t="n"/>
      <c r="B121" s="15" t="n"/>
      <c r="C121" s="15" t="n"/>
      <c r="D121" s="15" t="n"/>
      <c r="E121" s="15" t="n"/>
      <c r="F121" s="16" t="n"/>
      <c r="G121" s="16">
        <f>IF(OR(F121="",E121&lt;&gt;"Nakit"),0,IF(B121="Gider",-F121,F121))</f>
        <v/>
      </c>
      <c r="H121" s="15" t="n"/>
    </row>
    <row r="122">
      <c r="A122" s="14" t="n"/>
      <c r="B122" s="15" t="n"/>
      <c r="C122" s="15" t="n"/>
      <c r="D122" s="15" t="n"/>
      <c r="E122" s="15" t="n"/>
      <c r="F122" s="16" t="n"/>
      <c r="G122" s="16">
        <f>IF(OR(F122="",E122&lt;&gt;"Nakit"),0,IF(B122="Gider",-F122,F122))</f>
        <v/>
      </c>
      <c r="H122" s="15" t="n"/>
    </row>
    <row r="123">
      <c r="A123" s="14" t="n"/>
      <c r="B123" s="15" t="n"/>
      <c r="C123" s="15" t="n"/>
      <c r="D123" s="15" t="n"/>
      <c r="E123" s="15" t="n"/>
      <c r="F123" s="16" t="n"/>
      <c r="G123" s="16">
        <f>IF(OR(F123="",E123&lt;&gt;"Nakit"),0,IF(B123="Gider",-F123,F123))</f>
        <v/>
      </c>
      <c r="H123" s="15" t="n"/>
    </row>
    <row r="124">
      <c r="A124" s="14" t="n"/>
      <c r="B124" s="15" t="n"/>
      <c r="C124" s="15" t="n"/>
      <c r="D124" s="15" t="n"/>
      <c r="E124" s="15" t="n"/>
      <c r="F124" s="16" t="n"/>
      <c r="G124" s="16">
        <f>IF(OR(F124="",E124&lt;&gt;"Nakit"),0,IF(B124="Gider",-F124,F124))</f>
        <v/>
      </c>
      <c r="H124" s="15" t="n"/>
    </row>
    <row r="125">
      <c r="A125" s="14" t="n"/>
      <c r="B125" s="15" t="n"/>
      <c r="C125" s="15" t="n"/>
      <c r="D125" s="15" t="n"/>
      <c r="E125" s="15" t="n"/>
      <c r="F125" s="16" t="n"/>
      <c r="G125" s="16">
        <f>IF(OR(F125="",E125&lt;&gt;"Nakit"),0,IF(B125="Gider",-F125,F125))</f>
        <v/>
      </c>
      <c r="H125" s="15" t="n"/>
    </row>
    <row r="126">
      <c r="A126" s="14" t="n"/>
      <c r="B126" s="15" t="n"/>
      <c r="C126" s="15" t="n"/>
      <c r="D126" s="15" t="n"/>
      <c r="E126" s="15" t="n"/>
      <c r="F126" s="16" t="n"/>
      <c r="G126" s="16">
        <f>IF(OR(F126="",E126&lt;&gt;"Nakit"),0,IF(B126="Gider",-F126,F126))</f>
        <v/>
      </c>
      <c r="H126" s="15" t="n"/>
    </row>
    <row r="127">
      <c r="A127" s="14" t="n"/>
      <c r="B127" s="15" t="n"/>
      <c r="C127" s="15" t="n"/>
      <c r="D127" s="15" t="n"/>
      <c r="E127" s="15" t="n"/>
      <c r="F127" s="16" t="n"/>
      <c r="G127" s="16">
        <f>IF(OR(F127="",E127&lt;&gt;"Nakit"),0,IF(B127="Gider",-F127,F127))</f>
        <v/>
      </c>
      <c r="H127" s="15" t="n"/>
    </row>
    <row r="128">
      <c r="A128" s="14" t="n"/>
      <c r="B128" s="15" t="n"/>
      <c r="C128" s="15" t="n"/>
      <c r="D128" s="15" t="n"/>
      <c r="E128" s="15" t="n"/>
      <c r="F128" s="16" t="n"/>
      <c r="G128" s="16">
        <f>IF(OR(F128="",E128&lt;&gt;"Nakit"),0,IF(B128="Gider",-F128,F128))</f>
        <v/>
      </c>
      <c r="H128" s="15" t="n"/>
    </row>
    <row r="129">
      <c r="A129" s="14" t="n"/>
      <c r="B129" s="15" t="n"/>
      <c r="C129" s="15" t="n"/>
      <c r="D129" s="15" t="n"/>
      <c r="E129" s="15" t="n"/>
      <c r="F129" s="16" t="n"/>
      <c r="G129" s="16">
        <f>IF(OR(F129="",E129&lt;&gt;"Nakit"),0,IF(B129="Gider",-F129,F129))</f>
        <v/>
      </c>
      <c r="H129" s="15" t="n"/>
    </row>
    <row r="130">
      <c r="A130" s="14" t="n"/>
      <c r="B130" s="15" t="n"/>
      <c r="C130" s="15" t="n"/>
      <c r="D130" s="15" t="n"/>
      <c r="E130" s="15" t="n"/>
      <c r="F130" s="16" t="n"/>
      <c r="G130" s="16">
        <f>IF(OR(F130="",E130&lt;&gt;"Nakit"),0,IF(B130="Gider",-F130,F130))</f>
        <v/>
      </c>
      <c r="H130" s="15" t="n"/>
    </row>
    <row r="131">
      <c r="A131" s="14" t="n"/>
      <c r="B131" s="15" t="n"/>
      <c r="C131" s="15" t="n"/>
      <c r="D131" s="15" t="n"/>
      <c r="E131" s="15" t="n"/>
      <c r="F131" s="16" t="n"/>
      <c r="G131" s="16">
        <f>IF(OR(F131="",E131&lt;&gt;"Nakit"),0,IF(B131="Gider",-F131,F131))</f>
        <v/>
      </c>
      <c r="H131" s="15" t="n"/>
    </row>
    <row r="132">
      <c r="A132" s="14" t="n"/>
      <c r="B132" s="15" t="n"/>
      <c r="C132" s="15" t="n"/>
      <c r="D132" s="15" t="n"/>
      <c r="E132" s="15" t="n"/>
      <c r="F132" s="16" t="n"/>
      <c r="G132" s="16">
        <f>IF(OR(F132="",E132&lt;&gt;"Nakit"),0,IF(B132="Gider",-F132,F132))</f>
        <v/>
      </c>
      <c r="H132" s="15" t="n"/>
    </row>
    <row r="133">
      <c r="A133" s="14" t="n"/>
      <c r="B133" s="15" t="n"/>
      <c r="C133" s="15" t="n"/>
      <c r="D133" s="15" t="n"/>
      <c r="E133" s="15" t="n"/>
      <c r="F133" s="16" t="n"/>
      <c r="G133" s="16">
        <f>IF(OR(F133="",E133&lt;&gt;"Nakit"),0,IF(B133="Gider",-F133,F133))</f>
        <v/>
      </c>
      <c r="H133" s="15" t="n"/>
    </row>
    <row r="134">
      <c r="A134" s="14" t="n"/>
      <c r="B134" s="15" t="n"/>
      <c r="C134" s="15" t="n"/>
      <c r="D134" s="15" t="n"/>
      <c r="E134" s="15" t="n"/>
      <c r="F134" s="16" t="n"/>
      <c r="G134" s="16">
        <f>IF(OR(F134="",E134&lt;&gt;"Nakit"),0,IF(B134="Gider",-F134,F134))</f>
        <v/>
      </c>
      <c r="H134" s="15" t="n"/>
    </row>
    <row r="135">
      <c r="A135" s="14" t="n"/>
      <c r="B135" s="15" t="n"/>
      <c r="C135" s="15" t="n"/>
      <c r="D135" s="15" t="n"/>
      <c r="E135" s="15" t="n"/>
      <c r="F135" s="16" t="n"/>
      <c r="G135" s="16">
        <f>IF(OR(F135="",E135&lt;&gt;"Nakit"),0,IF(B135="Gider",-F135,F135))</f>
        <v/>
      </c>
      <c r="H135" s="15" t="n"/>
    </row>
    <row r="136">
      <c r="A136" s="14" t="n"/>
      <c r="B136" s="15" t="n"/>
      <c r="C136" s="15" t="n"/>
      <c r="D136" s="15" t="n"/>
      <c r="E136" s="15" t="n"/>
      <c r="F136" s="16" t="n"/>
      <c r="G136" s="16">
        <f>IF(OR(F136="",E136&lt;&gt;"Nakit"),0,IF(B136="Gider",-F136,F136))</f>
        <v/>
      </c>
      <c r="H136" s="15" t="n"/>
    </row>
    <row r="137">
      <c r="A137" s="14" t="n"/>
      <c r="B137" s="15" t="n"/>
      <c r="C137" s="15" t="n"/>
      <c r="D137" s="15" t="n"/>
      <c r="E137" s="15" t="n"/>
      <c r="F137" s="16" t="n"/>
      <c r="G137" s="16">
        <f>IF(OR(F137="",E137&lt;&gt;"Nakit"),0,IF(B137="Gider",-F137,F137))</f>
        <v/>
      </c>
      <c r="H137" s="15" t="n"/>
    </row>
    <row r="138">
      <c r="A138" s="14" t="n"/>
      <c r="B138" s="15" t="n"/>
      <c r="C138" s="15" t="n"/>
      <c r="D138" s="15" t="n"/>
      <c r="E138" s="15" t="n"/>
      <c r="F138" s="16" t="n"/>
      <c r="G138" s="16">
        <f>IF(OR(F138="",E138&lt;&gt;"Nakit"),0,IF(B138="Gider",-F138,F138))</f>
        <v/>
      </c>
      <c r="H138" s="15" t="n"/>
    </row>
    <row r="139">
      <c r="A139" s="14" t="n"/>
      <c r="B139" s="15" t="n"/>
      <c r="C139" s="15" t="n"/>
      <c r="D139" s="15" t="n"/>
      <c r="E139" s="15" t="n"/>
      <c r="F139" s="16" t="n"/>
      <c r="G139" s="16">
        <f>IF(OR(F139="",E139&lt;&gt;"Nakit"),0,IF(B139="Gider",-F139,F139))</f>
        <v/>
      </c>
      <c r="H139" s="15" t="n"/>
    </row>
    <row r="140">
      <c r="A140" s="14" t="n"/>
      <c r="B140" s="15" t="n"/>
      <c r="C140" s="15" t="n"/>
      <c r="D140" s="15" t="n"/>
      <c r="E140" s="15" t="n"/>
      <c r="F140" s="16" t="n"/>
      <c r="G140" s="16">
        <f>IF(OR(F140="",E140&lt;&gt;"Nakit"),0,IF(B140="Gider",-F140,F140))</f>
        <v/>
      </c>
      <c r="H140" s="15" t="n"/>
    </row>
    <row r="141">
      <c r="A141" s="14" t="n"/>
      <c r="B141" s="15" t="n"/>
      <c r="C141" s="15" t="n"/>
      <c r="D141" s="15" t="n"/>
      <c r="E141" s="15" t="n"/>
      <c r="F141" s="16" t="n"/>
      <c r="G141" s="16">
        <f>IF(OR(F141="",E141&lt;&gt;"Nakit"),0,IF(B141="Gider",-F141,F141))</f>
        <v/>
      </c>
      <c r="H141" s="15" t="n"/>
    </row>
    <row r="142">
      <c r="A142" s="14" t="n"/>
      <c r="B142" s="15" t="n"/>
      <c r="C142" s="15" t="n"/>
      <c r="D142" s="15" t="n"/>
      <c r="E142" s="15" t="n"/>
      <c r="F142" s="16" t="n"/>
      <c r="G142" s="16">
        <f>IF(OR(F142="",E142&lt;&gt;"Nakit"),0,IF(B142="Gider",-F142,F142))</f>
        <v/>
      </c>
      <c r="H142" s="15" t="n"/>
    </row>
    <row r="143">
      <c r="A143" s="14" t="n"/>
      <c r="B143" s="15" t="n"/>
      <c r="C143" s="15" t="n"/>
      <c r="D143" s="15" t="n"/>
      <c r="E143" s="15" t="n"/>
      <c r="F143" s="16" t="n"/>
      <c r="G143" s="16">
        <f>IF(OR(F143="",E143&lt;&gt;"Nakit"),0,IF(B143="Gider",-F143,F143))</f>
        <v/>
      </c>
      <c r="H143" s="15" t="n"/>
    </row>
    <row r="144">
      <c r="A144" s="14" t="n"/>
      <c r="B144" s="15" t="n"/>
      <c r="C144" s="15" t="n"/>
      <c r="D144" s="15" t="n"/>
      <c r="E144" s="15" t="n"/>
      <c r="F144" s="16" t="n"/>
      <c r="G144" s="16">
        <f>IF(OR(F144="",E144&lt;&gt;"Nakit"),0,IF(B144="Gider",-F144,F144))</f>
        <v/>
      </c>
      <c r="H144" s="15" t="n"/>
    </row>
    <row r="145">
      <c r="A145" s="14" t="n"/>
      <c r="B145" s="15" t="n"/>
      <c r="C145" s="15" t="n"/>
      <c r="D145" s="15" t="n"/>
      <c r="E145" s="15" t="n"/>
      <c r="F145" s="16" t="n"/>
      <c r="G145" s="16">
        <f>IF(OR(F145="",E145&lt;&gt;"Nakit"),0,IF(B145="Gider",-F145,F145))</f>
        <v/>
      </c>
      <c r="H145" s="15" t="n"/>
    </row>
    <row r="146">
      <c r="A146" s="14" t="n"/>
      <c r="B146" s="15" t="n"/>
      <c r="C146" s="15" t="n"/>
      <c r="D146" s="15" t="n"/>
      <c r="E146" s="15" t="n"/>
      <c r="F146" s="16" t="n"/>
      <c r="G146" s="16">
        <f>IF(OR(F146="",E146&lt;&gt;"Nakit"),0,IF(B146="Gider",-F146,F146))</f>
        <v/>
      </c>
      <c r="H146" s="15" t="n"/>
    </row>
    <row r="147">
      <c r="A147" s="14" t="n"/>
      <c r="B147" s="15" t="n"/>
      <c r="C147" s="15" t="n"/>
      <c r="D147" s="15" t="n"/>
      <c r="E147" s="15" t="n"/>
      <c r="F147" s="16" t="n"/>
      <c r="G147" s="16">
        <f>IF(OR(F147="",E147&lt;&gt;"Nakit"),0,IF(B147="Gider",-F147,F147))</f>
        <v/>
      </c>
      <c r="H147" s="15" t="n"/>
    </row>
    <row r="148">
      <c r="A148" s="14" t="n"/>
      <c r="B148" s="15" t="n"/>
      <c r="C148" s="15" t="n"/>
      <c r="D148" s="15" t="n"/>
      <c r="E148" s="15" t="n"/>
      <c r="F148" s="16" t="n"/>
      <c r="G148" s="16">
        <f>IF(OR(F148="",E148&lt;&gt;"Nakit"),0,IF(B148="Gider",-F148,F148))</f>
        <v/>
      </c>
      <c r="H148" s="15" t="n"/>
    </row>
    <row r="149">
      <c r="A149" s="14" t="n"/>
      <c r="B149" s="15" t="n"/>
      <c r="C149" s="15" t="n"/>
      <c r="D149" s="15" t="n"/>
      <c r="E149" s="15" t="n"/>
      <c r="F149" s="16" t="n"/>
      <c r="G149" s="16">
        <f>IF(OR(F149="",E149&lt;&gt;"Nakit"),0,IF(B149="Gider",-F149,F149))</f>
        <v/>
      </c>
      <c r="H149" s="15" t="n"/>
    </row>
    <row r="150">
      <c r="A150" s="14" t="n"/>
      <c r="B150" s="15" t="n"/>
      <c r="C150" s="15" t="n"/>
      <c r="D150" s="15" t="n"/>
      <c r="E150" s="15" t="n"/>
      <c r="F150" s="16" t="n"/>
      <c r="G150" s="16">
        <f>IF(OR(F150="",E150&lt;&gt;"Nakit"),0,IF(B150="Gider",-F150,F150))</f>
        <v/>
      </c>
      <c r="H150" s="15" t="n"/>
    </row>
    <row r="151">
      <c r="A151" s="14" t="n"/>
      <c r="B151" s="15" t="n"/>
      <c r="C151" s="15" t="n"/>
      <c r="D151" s="15" t="n"/>
      <c r="E151" s="15" t="n"/>
      <c r="F151" s="16" t="n"/>
      <c r="G151" s="16">
        <f>IF(OR(F151="",E151&lt;&gt;"Nakit"),0,IF(B151="Gider",-F151,F151))</f>
        <v/>
      </c>
      <c r="H151" s="15" t="n"/>
    </row>
    <row r="152">
      <c r="A152" s="14" t="n"/>
      <c r="B152" s="15" t="n"/>
      <c r="C152" s="15" t="n"/>
      <c r="D152" s="15" t="n"/>
      <c r="E152" s="15" t="n"/>
      <c r="F152" s="16" t="n"/>
      <c r="G152" s="16">
        <f>IF(OR(F152="",E152&lt;&gt;"Nakit"),0,IF(B152="Gider",-F152,F152))</f>
        <v/>
      </c>
      <c r="H152" s="15" t="n"/>
    </row>
    <row r="153">
      <c r="A153" s="14" t="n"/>
      <c r="B153" s="15" t="n"/>
      <c r="C153" s="15" t="n"/>
      <c r="D153" s="15" t="n"/>
      <c r="E153" s="15" t="n"/>
      <c r="F153" s="16" t="n"/>
      <c r="G153" s="16">
        <f>IF(OR(F153="",E153&lt;&gt;"Nakit"),0,IF(B153="Gider",-F153,F153))</f>
        <v/>
      </c>
      <c r="H153" s="15" t="n"/>
    </row>
    <row r="154">
      <c r="A154" s="14" t="n"/>
      <c r="B154" s="15" t="n"/>
      <c r="C154" s="15" t="n"/>
      <c r="D154" s="15" t="n"/>
      <c r="E154" s="15" t="n"/>
      <c r="F154" s="16" t="n"/>
      <c r="G154" s="16">
        <f>IF(OR(F154="",E154&lt;&gt;"Nakit"),0,IF(B154="Gider",-F154,F154))</f>
        <v/>
      </c>
      <c r="H154" s="15" t="n"/>
    </row>
    <row r="155">
      <c r="A155" s="14" t="n"/>
      <c r="B155" s="15" t="n"/>
      <c r="C155" s="15" t="n"/>
      <c r="D155" s="15" t="n"/>
      <c r="E155" s="15" t="n"/>
      <c r="F155" s="16" t="n"/>
      <c r="G155" s="16">
        <f>IF(OR(F155="",E155&lt;&gt;"Nakit"),0,IF(B155="Gider",-F155,F155))</f>
        <v/>
      </c>
      <c r="H155" s="15" t="n"/>
    </row>
    <row r="156">
      <c r="A156" s="14" t="n"/>
      <c r="B156" s="15" t="n"/>
      <c r="C156" s="15" t="n"/>
      <c r="D156" s="15" t="n"/>
      <c r="E156" s="15" t="n"/>
      <c r="F156" s="16" t="n"/>
      <c r="G156" s="16">
        <f>IF(OR(F156="",E156&lt;&gt;"Nakit"),0,IF(B156="Gider",-F156,F156))</f>
        <v/>
      </c>
      <c r="H156" s="15" t="n"/>
    </row>
    <row r="157">
      <c r="A157" s="14" t="n"/>
      <c r="B157" s="15" t="n"/>
      <c r="C157" s="15" t="n"/>
      <c r="D157" s="15" t="n"/>
      <c r="E157" s="15" t="n"/>
      <c r="F157" s="16" t="n"/>
      <c r="G157" s="16">
        <f>IF(OR(F157="",E157&lt;&gt;"Nakit"),0,IF(B157="Gider",-F157,F157))</f>
        <v/>
      </c>
      <c r="H157" s="15" t="n"/>
    </row>
    <row r="158">
      <c r="A158" s="14" t="n"/>
      <c r="B158" s="15" t="n"/>
      <c r="C158" s="15" t="n"/>
      <c r="D158" s="15" t="n"/>
      <c r="E158" s="15" t="n"/>
      <c r="F158" s="16" t="n"/>
      <c r="G158" s="16">
        <f>IF(OR(F158="",E158&lt;&gt;"Nakit"),0,IF(B158="Gider",-F158,F158))</f>
        <v/>
      </c>
      <c r="H158" s="15" t="n"/>
    </row>
    <row r="159">
      <c r="A159" s="14" t="n"/>
      <c r="B159" s="15" t="n"/>
      <c r="C159" s="15" t="n"/>
      <c r="D159" s="15" t="n"/>
      <c r="E159" s="15" t="n"/>
      <c r="F159" s="16" t="n"/>
      <c r="G159" s="16">
        <f>IF(OR(F159="",E159&lt;&gt;"Nakit"),0,IF(B159="Gider",-F159,F159))</f>
        <v/>
      </c>
      <c r="H159" s="15" t="n"/>
    </row>
    <row r="160">
      <c r="A160" s="14" t="n"/>
      <c r="B160" s="15" t="n"/>
      <c r="C160" s="15" t="n"/>
      <c r="D160" s="15" t="n"/>
      <c r="E160" s="15" t="n"/>
      <c r="F160" s="16" t="n"/>
      <c r="G160" s="16">
        <f>IF(OR(F160="",E160&lt;&gt;"Nakit"),0,IF(B160="Gider",-F160,F160))</f>
        <v/>
      </c>
      <c r="H160" s="15" t="n"/>
    </row>
    <row r="161">
      <c r="A161" s="14" t="n"/>
      <c r="B161" s="15" t="n"/>
      <c r="C161" s="15" t="n"/>
      <c r="D161" s="15" t="n"/>
      <c r="E161" s="15" t="n"/>
      <c r="F161" s="16" t="n"/>
      <c r="G161" s="16">
        <f>IF(OR(F161="",E161&lt;&gt;"Nakit"),0,IF(B161="Gider",-F161,F161))</f>
        <v/>
      </c>
      <c r="H161" s="15" t="n"/>
    </row>
    <row r="162">
      <c r="A162" s="14" t="n"/>
      <c r="B162" s="15" t="n"/>
      <c r="C162" s="15" t="n"/>
      <c r="D162" s="15" t="n"/>
      <c r="E162" s="15" t="n"/>
      <c r="F162" s="16" t="n"/>
      <c r="G162" s="16">
        <f>IF(OR(F162="",E162&lt;&gt;"Nakit"),0,IF(B162="Gider",-F162,F162))</f>
        <v/>
      </c>
      <c r="H162" s="15" t="n"/>
    </row>
    <row r="163">
      <c r="A163" s="14" t="n"/>
      <c r="B163" s="15" t="n"/>
      <c r="C163" s="15" t="n"/>
      <c r="D163" s="15" t="n"/>
      <c r="E163" s="15" t="n"/>
      <c r="F163" s="16" t="n"/>
      <c r="G163" s="16">
        <f>IF(OR(F163="",E163&lt;&gt;"Nakit"),0,IF(B163="Gider",-F163,F163))</f>
        <v/>
      </c>
      <c r="H163" s="15" t="n"/>
    </row>
    <row r="164">
      <c r="A164" s="14" t="n"/>
      <c r="B164" s="15" t="n"/>
      <c r="C164" s="15" t="n"/>
      <c r="D164" s="15" t="n"/>
      <c r="E164" s="15" t="n"/>
      <c r="F164" s="16" t="n"/>
      <c r="G164" s="16">
        <f>IF(OR(F164="",E164&lt;&gt;"Nakit"),0,IF(B164="Gider",-F164,F164))</f>
        <v/>
      </c>
      <c r="H164" s="15" t="n"/>
    </row>
    <row r="165">
      <c r="A165" s="14" t="n"/>
      <c r="B165" s="15" t="n"/>
      <c r="C165" s="15" t="n"/>
      <c r="D165" s="15" t="n"/>
      <c r="E165" s="15" t="n"/>
      <c r="F165" s="16" t="n"/>
      <c r="G165" s="16">
        <f>IF(OR(F165="",E165&lt;&gt;"Nakit"),0,IF(B165="Gider",-F165,F165))</f>
        <v/>
      </c>
      <c r="H165" s="15" t="n"/>
    </row>
    <row r="166">
      <c r="A166" s="14" t="n"/>
      <c r="B166" s="15" t="n"/>
      <c r="C166" s="15" t="n"/>
      <c r="D166" s="15" t="n"/>
      <c r="E166" s="15" t="n"/>
      <c r="F166" s="16" t="n"/>
      <c r="G166" s="16">
        <f>IF(OR(F166="",E166&lt;&gt;"Nakit"),0,IF(B166="Gider",-F166,F166))</f>
        <v/>
      </c>
      <c r="H166" s="15" t="n"/>
    </row>
    <row r="167">
      <c r="A167" s="14" t="n"/>
      <c r="B167" s="15" t="n"/>
      <c r="C167" s="15" t="n"/>
      <c r="D167" s="15" t="n"/>
      <c r="E167" s="15" t="n"/>
      <c r="F167" s="16" t="n"/>
      <c r="G167" s="16">
        <f>IF(OR(F167="",E167&lt;&gt;"Nakit"),0,IF(B167="Gider",-F167,F167))</f>
        <v/>
      </c>
      <c r="H167" s="15" t="n"/>
    </row>
    <row r="168">
      <c r="A168" s="14" t="n"/>
      <c r="B168" s="15" t="n"/>
      <c r="C168" s="15" t="n"/>
      <c r="D168" s="15" t="n"/>
      <c r="E168" s="15" t="n"/>
      <c r="F168" s="16" t="n"/>
      <c r="G168" s="16">
        <f>IF(OR(F168="",E168&lt;&gt;"Nakit"),0,IF(B168="Gider",-F168,F168))</f>
        <v/>
      </c>
      <c r="H168" s="15" t="n"/>
    </row>
    <row r="169">
      <c r="A169" s="14" t="n"/>
      <c r="B169" s="15" t="n"/>
      <c r="C169" s="15" t="n"/>
      <c r="D169" s="15" t="n"/>
      <c r="E169" s="15" t="n"/>
      <c r="F169" s="16" t="n"/>
      <c r="G169" s="16">
        <f>IF(OR(F169="",E169&lt;&gt;"Nakit"),0,IF(B169="Gider",-F169,F169))</f>
        <v/>
      </c>
      <c r="H169" s="15" t="n"/>
    </row>
    <row r="170">
      <c r="A170" s="14" t="n"/>
      <c r="B170" s="15" t="n"/>
      <c r="C170" s="15" t="n"/>
      <c r="D170" s="15" t="n"/>
      <c r="E170" s="15" t="n"/>
      <c r="F170" s="16" t="n"/>
      <c r="G170" s="16">
        <f>IF(OR(F170="",E170&lt;&gt;"Nakit"),0,IF(B170="Gider",-F170,F170))</f>
        <v/>
      </c>
      <c r="H170" s="15" t="n"/>
    </row>
    <row r="171">
      <c r="A171" s="14" t="n"/>
      <c r="B171" s="15" t="n"/>
      <c r="C171" s="15" t="n"/>
      <c r="D171" s="15" t="n"/>
      <c r="E171" s="15" t="n"/>
      <c r="F171" s="16" t="n"/>
      <c r="G171" s="16">
        <f>IF(OR(F171="",E171&lt;&gt;"Nakit"),0,IF(B171="Gider",-F171,F171))</f>
        <v/>
      </c>
      <c r="H171" s="15" t="n"/>
    </row>
    <row r="172">
      <c r="A172" s="14" t="n"/>
      <c r="B172" s="15" t="n"/>
      <c r="C172" s="15" t="n"/>
      <c r="D172" s="15" t="n"/>
      <c r="E172" s="15" t="n"/>
      <c r="F172" s="16" t="n"/>
      <c r="G172" s="16">
        <f>IF(OR(F172="",E172&lt;&gt;"Nakit"),0,IF(B172="Gider",-F172,F172))</f>
        <v/>
      </c>
      <c r="H172" s="15" t="n"/>
    </row>
    <row r="173">
      <c r="A173" s="14" t="n"/>
      <c r="B173" s="15" t="n"/>
      <c r="C173" s="15" t="n"/>
      <c r="D173" s="15" t="n"/>
      <c r="E173" s="15" t="n"/>
      <c r="F173" s="16" t="n"/>
      <c r="G173" s="16">
        <f>IF(OR(F173="",E173&lt;&gt;"Nakit"),0,IF(B173="Gider",-F173,F173))</f>
        <v/>
      </c>
      <c r="H173" s="15" t="n"/>
    </row>
    <row r="174">
      <c r="A174" s="14" t="n"/>
      <c r="B174" s="15" t="n"/>
      <c r="C174" s="15" t="n"/>
      <c r="D174" s="15" t="n"/>
      <c r="E174" s="15" t="n"/>
      <c r="F174" s="16" t="n"/>
      <c r="G174" s="16">
        <f>IF(OR(F174="",E174&lt;&gt;"Nakit"),0,IF(B174="Gider",-F174,F174))</f>
        <v/>
      </c>
      <c r="H174" s="15" t="n"/>
    </row>
    <row r="175">
      <c r="A175" s="14" t="n"/>
      <c r="B175" s="15" t="n"/>
      <c r="C175" s="15" t="n"/>
      <c r="D175" s="15" t="n"/>
      <c r="E175" s="15" t="n"/>
      <c r="F175" s="16" t="n"/>
      <c r="G175" s="16">
        <f>IF(OR(F175="",E175&lt;&gt;"Nakit"),0,IF(B175="Gider",-F175,F175))</f>
        <v/>
      </c>
      <c r="H175" s="15" t="n"/>
    </row>
    <row r="176">
      <c r="A176" s="14" t="n"/>
      <c r="B176" s="15" t="n"/>
      <c r="C176" s="15" t="n"/>
      <c r="D176" s="15" t="n"/>
      <c r="E176" s="15" t="n"/>
      <c r="F176" s="16" t="n"/>
      <c r="G176" s="16">
        <f>IF(OR(F176="",E176&lt;&gt;"Nakit"),0,IF(B176="Gider",-F176,F176))</f>
        <v/>
      </c>
      <c r="H176" s="15" t="n"/>
    </row>
    <row r="177">
      <c r="A177" s="14" t="n"/>
      <c r="B177" s="15" t="n"/>
      <c r="C177" s="15" t="n"/>
      <c r="D177" s="15" t="n"/>
      <c r="E177" s="15" t="n"/>
      <c r="F177" s="16" t="n"/>
      <c r="G177" s="16">
        <f>IF(OR(F177="",E177&lt;&gt;"Nakit"),0,IF(B177="Gider",-F177,F177))</f>
        <v/>
      </c>
      <c r="H177" s="15" t="n"/>
    </row>
    <row r="178">
      <c r="A178" s="14" t="n"/>
      <c r="B178" s="15" t="n"/>
      <c r="C178" s="15" t="n"/>
      <c r="D178" s="15" t="n"/>
      <c r="E178" s="15" t="n"/>
      <c r="F178" s="16" t="n"/>
      <c r="G178" s="16">
        <f>IF(OR(F178="",E178&lt;&gt;"Nakit"),0,IF(B178="Gider",-F178,F178))</f>
        <v/>
      </c>
      <c r="H178" s="15" t="n"/>
    </row>
    <row r="179">
      <c r="A179" s="14" t="n"/>
      <c r="B179" s="15" t="n"/>
      <c r="C179" s="15" t="n"/>
      <c r="D179" s="15" t="n"/>
      <c r="E179" s="15" t="n"/>
      <c r="F179" s="16" t="n"/>
      <c r="G179" s="16">
        <f>IF(OR(F179="",E179&lt;&gt;"Nakit"),0,IF(B179="Gider",-F179,F179))</f>
        <v/>
      </c>
      <c r="H179" s="15" t="n"/>
    </row>
    <row r="180">
      <c r="A180" s="14" t="n"/>
      <c r="B180" s="15" t="n"/>
      <c r="C180" s="15" t="n"/>
      <c r="D180" s="15" t="n"/>
      <c r="E180" s="15" t="n"/>
      <c r="F180" s="16" t="n"/>
      <c r="G180" s="16">
        <f>IF(OR(F180="",E180&lt;&gt;"Nakit"),0,IF(B180="Gider",-F180,F180))</f>
        <v/>
      </c>
      <c r="H180" s="15" t="n"/>
    </row>
    <row r="181">
      <c r="A181" s="14" t="n"/>
      <c r="B181" s="15" t="n"/>
      <c r="C181" s="15" t="n"/>
      <c r="D181" s="15" t="n"/>
      <c r="E181" s="15" t="n"/>
      <c r="F181" s="16" t="n"/>
      <c r="G181" s="16">
        <f>IF(OR(F181="",E181&lt;&gt;"Nakit"),0,IF(B181="Gider",-F181,F181))</f>
        <v/>
      </c>
      <c r="H181" s="15" t="n"/>
    </row>
    <row r="182">
      <c r="A182" s="14" t="n"/>
      <c r="B182" s="15" t="n"/>
      <c r="C182" s="15" t="n"/>
      <c r="D182" s="15" t="n"/>
      <c r="E182" s="15" t="n"/>
      <c r="F182" s="16" t="n"/>
      <c r="G182" s="16">
        <f>IF(OR(F182="",E182&lt;&gt;"Nakit"),0,IF(B182="Gider",-F182,F182))</f>
        <v/>
      </c>
      <c r="H182" s="15" t="n"/>
    </row>
    <row r="183">
      <c r="A183" s="14" t="n"/>
      <c r="B183" s="15" t="n"/>
      <c r="C183" s="15" t="n"/>
      <c r="D183" s="15" t="n"/>
      <c r="E183" s="15" t="n"/>
      <c r="F183" s="16" t="n"/>
      <c r="G183" s="16">
        <f>IF(OR(F183="",E183&lt;&gt;"Nakit"),0,IF(B183="Gider",-F183,F183))</f>
        <v/>
      </c>
      <c r="H183" s="15" t="n"/>
    </row>
    <row r="184">
      <c r="A184" s="14" t="n"/>
      <c r="B184" s="15" t="n"/>
      <c r="C184" s="15" t="n"/>
      <c r="D184" s="15" t="n"/>
      <c r="E184" s="15" t="n"/>
      <c r="F184" s="16" t="n"/>
      <c r="G184" s="16">
        <f>IF(OR(F184="",E184&lt;&gt;"Nakit"),0,IF(B184="Gider",-F184,F184))</f>
        <v/>
      </c>
      <c r="H184" s="15" t="n"/>
    </row>
    <row r="185">
      <c r="A185" s="14" t="n"/>
      <c r="B185" s="15" t="n"/>
      <c r="C185" s="15" t="n"/>
      <c r="D185" s="15" t="n"/>
      <c r="E185" s="15" t="n"/>
      <c r="F185" s="16" t="n"/>
      <c r="G185" s="16">
        <f>IF(OR(F185="",E185&lt;&gt;"Nakit"),0,IF(B185="Gider",-F185,F185))</f>
        <v/>
      </c>
      <c r="H185" s="15" t="n"/>
    </row>
    <row r="186">
      <c r="A186" s="14" t="n"/>
      <c r="B186" s="15" t="n"/>
      <c r="C186" s="15" t="n"/>
      <c r="D186" s="15" t="n"/>
      <c r="E186" s="15" t="n"/>
      <c r="F186" s="16" t="n"/>
      <c r="G186" s="16">
        <f>IF(OR(F186="",E186&lt;&gt;"Nakit"),0,IF(B186="Gider",-F186,F186))</f>
        <v/>
      </c>
      <c r="H186" s="15" t="n"/>
    </row>
    <row r="187">
      <c r="A187" s="14" t="n"/>
      <c r="B187" s="15" t="n"/>
      <c r="C187" s="15" t="n"/>
      <c r="D187" s="15" t="n"/>
      <c r="E187" s="15" t="n"/>
      <c r="F187" s="16" t="n"/>
      <c r="G187" s="16">
        <f>IF(OR(F187="",E187&lt;&gt;"Nakit"),0,IF(B187="Gider",-F187,F187))</f>
        <v/>
      </c>
      <c r="H187" s="15" t="n"/>
    </row>
    <row r="188">
      <c r="A188" s="14" t="n"/>
      <c r="B188" s="15" t="n"/>
      <c r="C188" s="15" t="n"/>
      <c r="D188" s="15" t="n"/>
      <c r="E188" s="15" t="n"/>
      <c r="F188" s="16" t="n"/>
      <c r="G188" s="16">
        <f>IF(OR(F188="",E188&lt;&gt;"Nakit"),0,IF(B188="Gider",-F188,F188))</f>
        <v/>
      </c>
      <c r="H188" s="15" t="n"/>
    </row>
    <row r="189">
      <c r="A189" s="14" t="n"/>
      <c r="B189" s="15" t="n"/>
      <c r="C189" s="15" t="n"/>
      <c r="D189" s="15" t="n"/>
      <c r="E189" s="15" t="n"/>
      <c r="F189" s="16" t="n"/>
      <c r="G189" s="16">
        <f>IF(OR(F189="",E189&lt;&gt;"Nakit"),0,IF(B189="Gider",-F189,F189))</f>
        <v/>
      </c>
      <c r="H189" s="15" t="n"/>
    </row>
    <row r="190">
      <c r="A190" s="14" t="n"/>
      <c r="B190" s="15" t="n"/>
      <c r="C190" s="15" t="n"/>
      <c r="D190" s="15" t="n"/>
      <c r="E190" s="15" t="n"/>
      <c r="F190" s="16" t="n"/>
      <c r="G190" s="16">
        <f>IF(OR(F190="",E190&lt;&gt;"Nakit"),0,IF(B190="Gider",-F190,F190))</f>
        <v/>
      </c>
      <c r="H190" s="15" t="n"/>
    </row>
    <row r="191">
      <c r="A191" s="14" t="n"/>
      <c r="B191" s="15" t="n"/>
      <c r="C191" s="15" t="n"/>
      <c r="D191" s="15" t="n"/>
      <c r="E191" s="15" t="n"/>
      <c r="F191" s="16" t="n"/>
      <c r="G191" s="16">
        <f>IF(OR(F191="",E191&lt;&gt;"Nakit"),0,IF(B191="Gider",-F191,F191))</f>
        <v/>
      </c>
      <c r="H191" s="15" t="n"/>
    </row>
    <row r="192">
      <c r="A192" s="14" t="n"/>
      <c r="B192" s="15" t="n"/>
      <c r="C192" s="15" t="n"/>
      <c r="D192" s="15" t="n"/>
      <c r="E192" s="15" t="n"/>
      <c r="F192" s="16" t="n"/>
      <c r="G192" s="16">
        <f>IF(OR(F192="",E192&lt;&gt;"Nakit"),0,IF(B192="Gider",-F192,F192))</f>
        <v/>
      </c>
      <c r="H192" s="15" t="n"/>
    </row>
    <row r="193">
      <c r="A193" s="14" t="n"/>
      <c r="B193" s="15" t="n"/>
      <c r="C193" s="15" t="n"/>
      <c r="D193" s="15" t="n"/>
      <c r="E193" s="15" t="n"/>
      <c r="F193" s="16" t="n"/>
      <c r="G193" s="16">
        <f>IF(OR(F193="",E193&lt;&gt;"Nakit"),0,IF(B193="Gider",-F193,F193))</f>
        <v/>
      </c>
      <c r="H193" s="15" t="n"/>
    </row>
    <row r="194">
      <c r="A194" s="14" t="n"/>
      <c r="B194" s="15" t="n"/>
      <c r="C194" s="15" t="n"/>
      <c r="D194" s="15" t="n"/>
      <c r="E194" s="15" t="n"/>
      <c r="F194" s="16" t="n"/>
      <c r="G194" s="16">
        <f>IF(OR(F194="",E194&lt;&gt;"Nakit"),0,IF(B194="Gider",-F194,F194))</f>
        <v/>
      </c>
      <c r="H194" s="15" t="n"/>
    </row>
    <row r="195">
      <c r="A195" s="14" t="n"/>
      <c r="B195" s="15" t="n"/>
      <c r="C195" s="15" t="n"/>
      <c r="D195" s="15" t="n"/>
      <c r="E195" s="15" t="n"/>
      <c r="F195" s="16" t="n"/>
      <c r="G195" s="16">
        <f>IF(OR(F195="",E195&lt;&gt;"Nakit"),0,IF(B195="Gider",-F195,F195))</f>
        <v/>
      </c>
      <c r="H195" s="15" t="n"/>
    </row>
    <row r="196">
      <c r="A196" s="14" t="n"/>
      <c r="B196" s="15" t="n"/>
      <c r="C196" s="15" t="n"/>
      <c r="D196" s="15" t="n"/>
      <c r="E196" s="15" t="n"/>
      <c r="F196" s="16" t="n"/>
      <c r="G196" s="16">
        <f>IF(OR(F196="",E196&lt;&gt;"Nakit"),0,IF(B196="Gider",-F196,F196))</f>
        <v/>
      </c>
      <c r="H196" s="15" t="n"/>
    </row>
    <row r="197">
      <c r="A197" s="14" t="n"/>
      <c r="B197" s="15" t="n"/>
      <c r="C197" s="15" t="n"/>
      <c r="D197" s="15" t="n"/>
      <c r="E197" s="15" t="n"/>
      <c r="F197" s="16" t="n"/>
      <c r="G197" s="16">
        <f>IF(OR(F197="",E197&lt;&gt;"Nakit"),0,IF(B197="Gider",-F197,F197))</f>
        <v/>
      </c>
      <c r="H197" s="15" t="n"/>
    </row>
    <row r="198">
      <c r="A198" s="14" t="n"/>
      <c r="B198" s="15" t="n"/>
      <c r="C198" s="15" t="n"/>
      <c r="D198" s="15" t="n"/>
      <c r="E198" s="15" t="n"/>
      <c r="F198" s="16" t="n"/>
      <c r="G198" s="16">
        <f>IF(OR(F198="",E198&lt;&gt;"Nakit"),0,IF(B198="Gider",-F198,F198))</f>
        <v/>
      </c>
      <c r="H198" s="15" t="n"/>
    </row>
    <row r="199">
      <c r="A199" s="14" t="n"/>
      <c r="B199" s="15" t="n"/>
      <c r="C199" s="15" t="n"/>
      <c r="D199" s="15" t="n"/>
      <c r="E199" s="15" t="n"/>
      <c r="F199" s="16" t="n"/>
      <c r="G199" s="16">
        <f>IF(OR(F199="",E199&lt;&gt;"Nakit"),0,IF(B199="Gider",-F199,F199))</f>
        <v/>
      </c>
      <c r="H199" s="15" t="n"/>
    </row>
    <row r="200">
      <c r="A200" s="14" t="n"/>
      <c r="B200" s="15" t="n"/>
      <c r="C200" s="15" t="n"/>
      <c r="D200" s="15" t="n"/>
      <c r="E200" s="15" t="n"/>
      <c r="F200" s="16" t="n"/>
      <c r="G200" s="16">
        <f>IF(OR(F200="",E200&lt;&gt;"Nakit"),0,IF(B200="Gider",-F200,F200))</f>
        <v/>
      </c>
      <c r="H200" s="15" t="n"/>
    </row>
    <row r="201">
      <c r="A201" s="14" t="n"/>
      <c r="B201" s="15" t="n"/>
      <c r="C201" s="15" t="n"/>
      <c r="D201" s="15" t="n"/>
      <c r="E201" s="15" t="n"/>
      <c r="F201" s="16" t="n"/>
      <c r="G201" s="16">
        <f>IF(OR(F201="",E201&lt;&gt;"Nakit"),0,IF(B201="Gider",-F201,F201))</f>
        <v/>
      </c>
      <c r="H201" s="15" t="n"/>
    </row>
    <row r="202">
      <c r="A202" s="14" t="n"/>
      <c r="B202" s="15" t="n"/>
      <c r="C202" s="15" t="n"/>
      <c r="D202" s="15" t="n"/>
      <c r="E202" s="15" t="n"/>
      <c r="F202" s="16" t="n"/>
      <c r="G202" s="16">
        <f>IF(OR(F202="",E202&lt;&gt;"Nakit"),0,IF(B202="Gider",-F202,F202))</f>
        <v/>
      </c>
      <c r="H202" s="15" t="n"/>
    </row>
    <row r="203">
      <c r="A203" s="14" t="n"/>
      <c r="B203" s="15" t="n"/>
      <c r="C203" s="15" t="n"/>
      <c r="D203" s="15" t="n"/>
      <c r="E203" s="15" t="n"/>
      <c r="F203" s="16" t="n"/>
      <c r="G203" s="16">
        <f>IF(OR(F203="",E203&lt;&gt;"Nakit"),0,IF(B203="Gider",-F203,F203))</f>
        <v/>
      </c>
      <c r="H203" s="15" t="n"/>
    </row>
    <row r="204">
      <c r="A204" s="14" t="n"/>
      <c r="B204" s="15" t="n"/>
      <c r="C204" s="15" t="n"/>
      <c r="D204" s="15" t="n"/>
      <c r="E204" s="15" t="n"/>
      <c r="F204" s="16" t="n"/>
      <c r="G204" s="16">
        <f>IF(OR(F204="",E204&lt;&gt;"Nakit"),0,IF(B204="Gider",-F204,F204))</f>
        <v/>
      </c>
      <c r="H204" s="15" t="n"/>
    </row>
    <row r="205">
      <c r="A205" s="14" t="n"/>
      <c r="B205" s="15" t="n"/>
      <c r="C205" s="15" t="n"/>
      <c r="D205" s="15" t="n"/>
      <c r="E205" s="15" t="n"/>
      <c r="F205" s="16" t="n"/>
      <c r="G205" s="16">
        <f>IF(OR(F205="",E205&lt;&gt;"Nakit"),0,IF(B205="Gider",-F205,F205))</f>
        <v/>
      </c>
      <c r="H205" s="15" t="n"/>
    </row>
    <row r="206">
      <c r="A206" s="14" t="n"/>
      <c r="B206" s="15" t="n"/>
      <c r="C206" s="15" t="n"/>
      <c r="D206" s="15" t="n"/>
      <c r="E206" s="15" t="n"/>
      <c r="F206" s="16" t="n"/>
      <c r="G206" s="16">
        <f>IF(OR(F206="",E206&lt;&gt;"Nakit"),0,IF(B206="Gider",-F206,F206))</f>
        <v/>
      </c>
      <c r="H206" s="15" t="n"/>
    </row>
    <row r="207">
      <c r="A207" s="14" t="n"/>
      <c r="B207" s="15" t="n"/>
      <c r="C207" s="15" t="n"/>
      <c r="D207" s="15" t="n"/>
      <c r="E207" s="15" t="n"/>
      <c r="F207" s="16" t="n"/>
      <c r="G207" s="16">
        <f>IF(OR(F207="",E207&lt;&gt;"Nakit"),0,IF(B207="Gider",-F207,F207))</f>
        <v/>
      </c>
      <c r="H207" s="15" t="n"/>
    </row>
    <row r="208">
      <c r="A208" s="14" t="n"/>
      <c r="B208" s="15" t="n"/>
      <c r="C208" s="15" t="n"/>
      <c r="D208" s="15" t="n"/>
      <c r="E208" s="15" t="n"/>
      <c r="F208" s="16" t="n"/>
      <c r="G208" s="16">
        <f>IF(OR(F208="",E208&lt;&gt;"Nakit"),0,IF(B208="Gider",-F208,F208))</f>
        <v/>
      </c>
      <c r="H208" s="15" t="n"/>
    </row>
    <row r="209">
      <c r="A209" s="14" t="n"/>
      <c r="B209" s="15" t="n"/>
      <c r="C209" s="15" t="n"/>
      <c r="D209" s="15" t="n"/>
      <c r="E209" s="15" t="n"/>
      <c r="F209" s="16" t="n"/>
      <c r="G209" s="16">
        <f>IF(OR(F209="",E209&lt;&gt;"Nakit"),0,IF(B209="Gider",-F209,F209))</f>
        <v/>
      </c>
      <c r="H209" s="15" t="n"/>
    </row>
    <row r="210">
      <c r="A210" s="14" t="n"/>
      <c r="B210" s="15" t="n"/>
      <c r="C210" s="15" t="n"/>
      <c r="D210" s="15" t="n"/>
      <c r="E210" s="15" t="n"/>
      <c r="F210" s="16" t="n"/>
      <c r="G210" s="16">
        <f>IF(OR(F210="",E210&lt;&gt;"Nakit"),0,IF(B210="Gider",-F210,F210))</f>
        <v/>
      </c>
      <c r="H210" s="15" t="n"/>
    </row>
    <row r="211">
      <c r="A211" s="14" t="n"/>
      <c r="B211" s="15" t="n"/>
      <c r="C211" s="15" t="n"/>
      <c r="D211" s="15" t="n"/>
      <c r="E211" s="15" t="n"/>
      <c r="F211" s="16" t="n"/>
      <c r="G211" s="16">
        <f>IF(OR(F211="",E211&lt;&gt;"Nakit"),0,IF(B211="Gider",-F211,F211))</f>
        <v/>
      </c>
      <c r="H211" s="15" t="n"/>
    </row>
    <row r="212">
      <c r="A212" s="14" t="n"/>
      <c r="B212" s="15" t="n"/>
      <c r="C212" s="15" t="n"/>
      <c r="D212" s="15" t="n"/>
      <c r="E212" s="15" t="n"/>
      <c r="F212" s="16" t="n"/>
      <c r="G212" s="16">
        <f>IF(OR(F212="",E212&lt;&gt;"Nakit"),0,IF(B212="Gider",-F212,F212))</f>
        <v/>
      </c>
      <c r="H212" s="15" t="n"/>
    </row>
    <row r="213">
      <c r="A213" s="14" t="n"/>
      <c r="B213" s="15" t="n"/>
      <c r="C213" s="15" t="n"/>
      <c r="D213" s="15" t="n"/>
      <c r="E213" s="15" t="n"/>
      <c r="F213" s="16" t="n"/>
      <c r="G213" s="16">
        <f>IF(OR(F213="",E213&lt;&gt;"Nakit"),0,IF(B213="Gider",-F213,F213))</f>
        <v/>
      </c>
      <c r="H213" s="15" t="n"/>
    </row>
    <row r="214">
      <c r="A214" s="14" t="n"/>
      <c r="B214" s="15" t="n"/>
      <c r="C214" s="15" t="n"/>
      <c r="D214" s="15" t="n"/>
      <c r="E214" s="15" t="n"/>
      <c r="F214" s="16" t="n"/>
      <c r="G214" s="16">
        <f>IF(OR(F214="",E214&lt;&gt;"Nakit"),0,IF(B214="Gider",-F214,F214))</f>
        <v/>
      </c>
      <c r="H214" s="15" t="n"/>
    </row>
    <row r="215">
      <c r="A215" s="14" t="n"/>
      <c r="B215" s="15" t="n"/>
      <c r="C215" s="15" t="n"/>
      <c r="D215" s="15" t="n"/>
      <c r="E215" s="15" t="n"/>
      <c r="F215" s="16" t="n"/>
      <c r="G215" s="16">
        <f>IF(OR(F215="",E215&lt;&gt;"Nakit"),0,IF(B215="Gider",-F215,F215))</f>
        <v/>
      </c>
      <c r="H215" s="15" t="n"/>
    </row>
    <row r="216">
      <c r="A216" s="14" t="n"/>
      <c r="B216" s="15" t="n"/>
      <c r="C216" s="15" t="n"/>
      <c r="D216" s="15" t="n"/>
      <c r="E216" s="15" t="n"/>
      <c r="F216" s="16" t="n"/>
      <c r="G216" s="16">
        <f>IF(OR(F216="",E216&lt;&gt;"Nakit"),0,IF(B216="Gider",-F216,F216))</f>
        <v/>
      </c>
      <c r="H216" s="15" t="n"/>
    </row>
    <row r="217">
      <c r="A217" s="14" t="n"/>
      <c r="B217" s="15" t="n"/>
      <c r="C217" s="15" t="n"/>
      <c r="D217" s="15" t="n"/>
      <c r="E217" s="15" t="n"/>
      <c r="F217" s="16" t="n"/>
      <c r="G217" s="16">
        <f>IF(OR(F217="",E217&lt;&gt;"Nakit"),0,IF(B217="Gider",-F217,F217))</f>
        <v/>
      </c>
      <c r="H217" s="15" t="n"/>
    </row>
    <row r="218">
      <c r="A218" s="14" t="n"/>
      <c r="B218" s="15" t="n"/>
      <c r="C218" s="15" t="n"/>
      <c r="D218" s="15" t="n"/>
      <c r="E218" s="15" t="n"/>
      <c r="F218" s="16" t="n"/>
      <c r="G218" s="16">
        <f>IF(OR(F218="",E218&lt;&gt;"Nakit"),0,IF(B218="Gider",-F218,F218))</f>
        <v/>
      </c>
      <c r="H218" s="15" t="n"/>
    </row>
    <row r="219">
      <c r="A219" s="14" t="n"/>
      <c r="B219" s="15" t="n"/>
      <c r="C219" s="15" t="n"/>
      <c r="D219" s="15" t="n"/>
      <c r="E219" s="15" t="n"/>
      <c r="F219" s="16" t="n"/>
      <c r="G219" s="16">
        <f>IF(OR(F219="",E219&lt;&gt;"Nakit"),0,IF(B219="Gider",-F219,F219))</f>
        <v/>
      </c>
      <c r="H219" s="15" t="n"/>
    </row>
    <row r="220">
      <c r="A220" s="14" t="n"/>
      <c r="B220" s="15" t="n"/>
      <c r="C220" s="15" t="n"/>
      <c r="D220" s="15" t="n"/>
      <c r="E220" s="15" t="n"/>
      <c r="F220" s="16" t="n"/>
      <c r="G220" s="16">
        <f>IF(OR(F220="",E220&lt;&gt;"Nakit"),0,IF(B220="Gider",-F220,F220))</f>
        <v/>
      </c>
      <c r="H220" s="15" t="n"/>
    </row>
    <row r="221">
      <c r="A221" s="14" t="n"/>
      <c r="B221" s="15" t="n"/>
      <c r="C221" s="15" t="n"/>
      <c r="D221" s="15" t="n"/>
      <c r="E221" s="15" t="n"/>
      <c r="F221" s="16" t="n"/>
      <c r="G221" s="16">
        <f>IF(OR(F221="",E221&lt;&gt;"Nakit"),0,IF(B221="Gider",-F221,F221))</f>
        <v/>
      </c>
      <c r="H221" s="15" t="n"/>
    </row>
    <row r="222">
      <c r="A222" s="14" t="n"/>
      <c r="B222" s="15" t="n"/>
      <c r="C222" s="15" t="n"/>
      <c r="D222" s="15" t="n"/>
      <c r="E222" s="15" t="n"/>
      <c r="F222" s="16" t="n"/>
      <c r="G222" s="16">
        <f>IF(OR(F222="",E222&lt;&gt;"Nakit"),0,IF(B222="Gider",-F222,F222))</f>
        <v/>
      </c>
      <c r="H222" s="15" t="n"/>
    </row>
    <row r="223">
      <c r="A223" s="14" t="n"/>
      <c r="B223" s="15" t="n"/>
      <c r="C223" s="15" t="n"/>
      <c r="D223" s="15" t="n"/>
      <c r="E223" s="15" t="n"/>
      <c r="F223" s="16" t="n"/>
      <c r="G223" s="16">
        <f>IF(OR(F223="",E223&lt;&gt;"Nakit"),0,IF(B223="Gider",-F223,F223))</f>
        <v/>
      </c>
      <c r="H223" s="15" t="n"/>
    </row>
    <row r="224">
      <c r="A224" s="14" t="n"/>
      <c r="B224" s="15" t="n"/>
      <c r="C224" s="15" t="n"/>
      <c r="D224" s="15" t="n"/>
      <c r="E224" s="15" t="n"/>
      <c r="F224" s="16" t="n"/>
      <c r="G224" s="16">
        <f>IF(OR(F224="",E224&lt;&gt;"Nakit"),0,IF(B224="Gider",-F224,F224))</f>
        <v/>
      </c>
      <c r="H224" s="15" t="n"/>
    </row>
    <row r="225">
      <c r="A225" s="14" t="n"/>
      <c r="B225" s="15" t="n"/>
      <c r="C225" s="15" t="n"/>
      <c r="D225" s="15" t="n"/>
      <c r="E225" s="15" t="n"/>
      <c r="F225" s="16" t="n"/>
      <c r="G225" s="16">
        <f>IF(OR(F225="",E225&lt;&gt;"Nakit"),0,IF(B225="Gider",-F225,F225))</f>
        <v/>
      </c>
      <c r="H225" s="15" t="n"/>
    </row>
    <row r="226">
      <c r="A226" s="14" t="n"/>
      <c r="B226" s="15" t="n"/>
      <c r="C226" s="15" t="n"/>
      <c r="D226" s="15" t="n"/>
      <c r="E226" s="15" t="n"/>
      <c r="F226" s="16" t="n"/>
      <c r="G226" s="16">
        <f>IF(OR(F226="",E226&lt;&gt;"Nakit"),0,IF(B226="Gider",-F226,F226))</f>
        <v/>
      </c>
      <c r="H226" s="15" t="n"/>
    </row>
    <row r="227">
      <c r="A227" s="14" t="n"/>
      <c r="B227" s="15" t="n"/>
      <c r="C227" s="15" t="n"/>
      <c r="D227" s="15" t="n"/>
      <c r="E227" s="15" t="n"/>
      <c r="F227" s="16" t="n"/>
      <c r="G227" s="16">
        <f>IF(OR(F227="",E227&lt;&gt;"Nakit"),0,IF(B227="Gider",-F227,F227))</f>
        <v/>
      </c>
      <c r="H227" s="15" t="n"/>
    </row>
    <row r="228">
      <c r="A228" s="14" t="n"/>
      <c r="B228" s="15" t="n"/>
      <c r="C228" s="15" t="n"/>
      <c r="D228" s="15" t="n"/>
      <c r="E228" s="15" t="n"/>
      <c r="F228" s="16" t="n"/>
      <c r="G228" s="16">
        <f>IF(OR(F228="",E228&lt;&gt;"Nakit"),0,IF(B228="Gider",-F228,F228))</f>
        <v/>
      </c>
      <c r="H228" s="15" t="n"/>
    </row>
    <row r="229">
      <c r="A229" s="14" t="n"/>
      <c r="B229" s="15" t="n"/>
      <c r="C229" s="15" t="n"/>
      <c r="D229" s="15" t="n"/>
      <c r="E229" s="15" t="n"/>
      <c r="F229" s="16" t="n"/>
      <c r="G229" s="16">
        <f>IF(OR(F229="",E229&lt;&gt;"Nakit"),0,IF(B229="Gider",-F229,F229))</f>
        <v/>
      </c>
      <c r="H229" s="15" t="n"/>
    </row>
    <row r="230">
      <c r="A230" s="14" t="n"/>
      <c r="B230" s="15" t="n"/>
      <c r="C230" s="15" t="n"/>
      <c r="D230" s="15" t="n"/>
      <c r="E230" s="15" t="n"/>
      <c r="F230" s="16" t="n"/>
      <c r="G230" s="16">
        <f>IF(OR(F230="",E230&lt;&gt;"Nakit"),0,IF(B230="Gider",-F230,F230))</f>
        <v/>
      </c>
      <c r="H230" s="15" t="n"/>
    </row>
    <row r="231">
      <c r="A231" s="14" t="n"/>
      <c r="B231" s="15" t="n"/>
      <c r="C231" s="15" t="n"/>
      <c r="D231" s="15" t="n"/>
      <c r="E231" s="15" t="n"/>
      <c r="F231" s="16" t="n"/>
      <c r="G231" s="16">
        <f>IF(OR(F231="",E231&lt;&gt;"Nakit"),0,IF(B231="Gider",-F231,F231))</f>
        <v/>
      </c>
      <c r="H231" s="15" t="n"/>
    </row>
    <row r="232">
      <c r="A232" s="14" t="n"/>
      <c r="B232" s="15" t="n"/>
      <c r="C232" s="15" t="n"/>
      <c r="D232" s="15" t="n"/>
      <c r="E232" s="15" t="n"/>
      <c r="F232" s="16" t="n"/>
      <c r="G232" s="16">
        <f>IF(OR(F232="",E232&lt;&gt;"Nakit"),0,IF(B232="Gider",-F232,F232))</f>
        <v/>
      </c>
      <c r="H232" s="15" t="n"/>
    </row>
    <row r="233">
      <c r="A233" s="14" t="n"/>
      <c r="B233" s="15" t="n"/>
      <c r="C233" s="15" t="n"/>
      <c r="D233" s="15" t="n"/>
      <c r="E233" s="15" t="n"/>
      <c r="F233" s="16" t="n"/>
      <c r="G233" s="16">
        <f>IF(OR(F233="",E233&lt;&gt;"Nakit"),0,IF(B233="Gider",-F233,F233))</f>
        <v/>
      </c>
      <c r="H233" s="15" t="n"/>
    </row>
    <row r="234">
      <c r="A234" s="14" t="n"/>
      <c r="B234" s="15" t="n"/>
      <c r="C234" s="15" t="n"/>
      <c r="D234" s="15" t="n"/>
      <c r="E234" s="15" t="n"/>
      <c r="F234" s="16" t="n"/>
      <c r="G234" s="16">
        <f>IF(OR(F234="",E234&lt;&gt;"Nakit"),0,IF(B234="Gider",-F234,F234))</f>
        <v/>
      </c>
      <c r="H234" s="15" t="n"/>
    </row>
    <row r="235">
      <c r="A235" s="14" t="n"/>
      <c r="B235" s="15" t="n"/>
      <c r="C235" s="15" t="n"/>
      <c r="D235" s="15" t="n"/>
      <c r="E235" s="15" t="n"/>
      <c r="F235" s="16" t="n"/>
      <c r="G235" s="16">
        <f>IF(OR(F235="",E235&lt;&gt;"Nakit"),0,IF(B235="Gider",-F235,F235))</f>
        <v/>
      </c>
      <c r="H235" s="15" t="n"/>
    </row>
    <row r="236">
      <c r="A236" s="14" t="n"/>
      <c r="B236" s="15" t="n"/>
      <c r="C236" s="15" t="n"/>
      <c r="D236" s="15" t="n"/>
      <c r="E236" s="15" t="n"/>
      <c r="F236" s="16" t="n"/>
      <c r="G236" s="16">
        <f>IF(OR(F236="",E236&lt;&gt;"Nakit"),0,IF(B236="Gider",-F236,F236))</f>
        <v/>
      </c>
      <c r="H236" s="15" t="n"/>
    </row>
    <row r="237">
      <c r="A237" s="14" t="n"/>
      <c r="B237" s="15" t="n"/>
      <c r="C237" s="15" t="n"/>
      <c r="D237" s="15" t="n"/>
      <c r="E237" s="15" t="n"/>
      <c r="F237" s="16" t="n"/>
      <c r="G237" s="16">
        <f>IF(OR(F237="",E237&lt;&gt;"Nakit"),0,IF(B237="Gider",-F237,F237))</f>
        <v/>
      </c>
      <c r="H237" s="15" t="n"/>
    </row>
    <row r="238">
      <c r="A238" s="14" t="n"/>
      <c r="B238" s="15" t="n"/>
      <c r="C238" s="15" t="n"/>
      <c r="D238" s="15" t="n"/>
      <c r="E238" s="15" t="n"/>
      <c r="F238" s="16" t="n"/>
      <c r="G238" s="16">
        <f>IF(OR(F238="",E238&lt;&gt;"Nakit"),0,IF(B238="Gider",-F238,F238))</f>
        <v/>
      </c>
      <c r="H238" s="15" t="n"/>
    </row>
    <row r="239">
      <c r="A239" s="14" t="n"/>
      <c r="B239" s="15" t="n"/>
      <c r="C239" s="15" t="n"/>
      <c r="D239" s="15" t="n"/>
      <c r="E239" s="15" t="n"/>
      <c r="F239" s="16" t="n"/>
      <c r="G239" s="16">
        <f>IF(OR(F239="",E239&lt;&gt;"Nakit"),0,IF(B239="Gider",-F239,F239))</f>
        <v/>
      </c>
      <c r="H239" s="15" t="n"/>
    </row>
    <row r="240">
      <c r="A240" s="14" t="n"/>
      <c r="B240" s="15" t="n"/>
      <c r="C240" s="15" t="n"/>
      <c r="D240" s="15" t="n"/>
      <c r="E240" s="15" t="n"/>
      <c r="F240" s="16" t="n"/>
      <c r="G240" s="16">
        <f>IF(OR(F240="",E240&lt;&gt;"Nakit"),0,IF(B240="Gider",-F240,F240))</f>
        <v/>
      </c>
      <c r="H240" s="15" t="n"/>
    </row>
    <row r="241">
      <c r="A241" s="14" t="n"/>
      <c r="B241" s="15" t="n"/>
      <c r="C241" s="15" t="n"/>
      <c r="D241" s="15" t="n"/>
      <c r="E241" s="15" t="n"/>
      <c r="F241" s="16" t="n"/>
      <c r="G241" s="16">
        <f>IF(OR(F241="",E241&lt;&gt;"Nakit"),0,IF(B241="Gider",-F241,F241))</f>
        <v/>
      </c>
      <c r="H241" s="15" t="n"/>
    </row>
    <row r="242">
      <c r="A242" s="14" t="n"/>
      <c r="B242" s="15" t="n"/>
      <c r="C242" s="15" t="n"/>
      <c r="D242" s="15" t="n"/>
      <c r="E242" s="15" t="n"/>
      <c r="F242" s="16" t="n"/>
      <c r="G242" s="16">
        <f>IF(OR(F242="",E242&lt;&gt;"Nakit"),0,IF(B242="Gider",-F242,F242))</f>
        <v/>
      </c>
      <c r="H242" s="15" t="n"/>
    </row>
    <row r="243">
      <c r="A243" s="14" t="n"/>
      <c r="B243" s="15" t="n"/>
      <c r="C243" s="15" t="n"/>
      <c r="D243" s="15" t="n"/>
      <c r="E243" s="15" t="n"/>
      <c r="F243" s="16" t="n"/>
      <c r="G243" s="16">
        <f>IF(OR(F243="",E243&lt;&gt;"Nakit"),0,IF(B243="Gider",-F243,F243))</f>
        <v/>
      </c>
      <c r="H243" s="15" t="n"/>
    </row>
    <row r="244">
      <c r="A244" s="14" t="n"/>
      <c r="B244" s="15" t="n"/>
      <c r="C244" s="15" t="n"/>
      <c r="D244" s="15" t="n"/>
      <c r="E244" s="15" t="n"/>
      <c r="F244" s="16" t="n"/>
      <c r="G244" s="16">
        <f>IF(OR(F244="",E244&lt;&gt;"Nakit"),0,IF(B244="Gider",-F244,F244))</f>
        <v/>
      </c>
      <c r="H244" s="15" t="n"/>
    </row>
    <row r="245">
      <c r="A245" s="14" t="n"/>
      <c r="B245" s="15" t="n"/>
      <c r="C245" s="15" t="n"/>
      <c r="D245" s="15" t="n"/>
      <c r="E245" s="15" t="n"/>
      <c r="F245" s="16" t="n"/>
      <c r="G245" s="16">
        <f>IF(OR(F245="",E245&lt;&gt;"Nakit"),0,IF(B245="Gider",-F245,F245))</f>
        <v/>
      </c>
      <c r="H245" s="15" t="n"/>
    </row>
    <row r="246">
      <c r="A246" s="14" t="n"/>
      <c r="B246" s="15" t="n"/>
      <c r="C246" s="15" t="n"/>
      <c r="D246" s="15" t="n"/>
      <c r="E246" s="15" t="n"/>
      <c r="F246" s="16" t="n"/>
      <c r="G246" s="16">
        <f>IF(OR(F246="",E246&lt;&gt;"Nakit"),0,IF(B246="Gider",-F246,F246))</f>
        <v/>
      </c>
      <c r="H246" s="15" t="n"/>
    </row>
    <row r="247">
      <c r="A247" s="14" t="n"/>
      <c r="B247" s="15" t="n"/>
      <c r="C247" s="15" t="n"/>
      <c r="D247" s="15" t="n"/>
      <c r="E247" s="15" t="n"/>
      <c r="F247" s="16" t="n"/>
      <c r="G247" s="16">
        <f>IF(OR(F247="",E247&lt;&gt;"Nakit"),0,IF(B247="Gider",-F247,F247))</f>
        <v/>
      </c>
      <c r="H247" s="15" t="n"/>
    </row>
    <row r="248">
      <c r="A248" s="14" t="n"/>
      <c r="B248" s="15" t="n"/>
      <c r="C248" s="15" t="n"/>
      <c r="D248" s="15" t="n"/>
      <c r="E248" s="15" t="n"/>
      <c r="F248" s="16" t="n"/>
      <c r="G248" s="16">
        <f>IF(OR(F248="",E248&lt;&gt;"Nakit"),0,IF(B248="Gider",-F248,F248))</f>
        <v/>
      </c>
      <c r="H248" s="15" t="n"/>
    </row>
    <row r="249">
      <c r="A249" s="14" t="n"/>
      <c r="B249" s="15" t="n"/>
      <c r="C249" s="15" t="n"/>
      <c r="D249" s="15" t="n"/>
      <c r="E249" s="15" t="n"/>
      <c r="F249" s="16" t="n"/>
      <c r="G249" s="16">
        <f>IF(OR(F249="",E249&lt;&gt;"Nakit"),0,IF(B249="Gider",-F249,F249))</f>
        <v/>
      </c>
      <c r="H249" s="15" t="n"/>
    </row>
    <row r="250">
      <c r="A250" s="14" t="n"/>
      <c r="B250" s="15" t="n"/>
      <c r="C250" s="15" t="n"/>
      <c r="D250" s="15" t="n"/>
      <c r="E250" s="15" t="n"/>
      <c r="F250" s="16" t="n"/>
      <c r="G250" s="16">
        <f>IF(OR(F250="",E250&lt;&gt;"Nakit"),0,IF(B250="Gider",-F250,F250))</f>
        <v/>
      </c>
      <c r="H250" s="15" t="n"/>
    </row>
    <row r="251">
      <c r="A251" s="14" t="n"/>
      <c r="B251" s="15" t="n"/>
      <c r="C251" s="15" t="n"/>
      <c r="D251" s="15" t="n"/>
      <c r="E251" s="15" t="n"/>
      <c r="F251" s="16" t="n"/>
      <c r="G251" s="16">
        <f>IF(OR(F251="",E251&lt;&gt;"Nakit"),0,IF(B251="Gider",-F251,F251))</f>
        <v/>
      </c>
      <c r="H251" s="15" t="n"/>
    </row>
    <row r="252">
      <c r="A252" s="14" t="n"/>
      <c r="B252" s="15" t="n"/>
      <c r="C252" s="15" t="n"/>
      <c r="D252" s="15" t="n"/>
      <c r="E252" s="15" t="n"/>
      <c r="F252" s="16" t="n"/>
      <c r="G252" s="16">
        <f>IF(OR(F252="",E252&lt;&gt;"Nakit"),0,IF(B252="Gider",-F252,F252))</f>
        <v/>
      </c>
      <c r="H252" s="15" t="n"/>
    </row>
    <row r="253">
      <c r="A253" s="14" t="n"/>
      <c r="B253" s="15" t="n"/>
      <c r="C253" s="15" t="n"/>
      <c r="D253" s="15" t="n"/>
      <c r="E253" s="15" t="n"/>
      <c r="F253" s="16" t="n"/>
      <c r="G253" s="16">
        <f>IF(OR(F253="",E253&lt;&gt;"Nakit"),0,IF(B253="Gider",-F253,F253))</f>
        <v/>
      </c>
      <c r="H253" s="15" t="n"/>
    </row>
    <row r="254">
      <c r="A254" s="14" t="n"/>
      <c r="B254" s="15" t="n"/>
      <c r="C254" s="15" t="n"/>
      <c r="D254" s="15" t="n"/>
      <c r="E254" s="15" t="n"/>
      <c r="F254" s="16" t="n"/>
      <c r="G254" s="16">
        <f>IF(OR(F254="",E254&lt;&gt;"Nakit"),0,IF(B254="Gider",-F254,F254))</f>
        <v/>
      </c>
      <c r="H254" s="15" t="n"/>
    </row>
    <row r="255">
      <c r="A255" s="14" t="n"/>
      <c r="B255" s="15" t="n"/>
      <c r="C255" s="15" t="n"/>
      <c r="D255" s="15" t="n"/>
      <c r="E255" s="15" t="n"/>
      <c r="F255" s="16" t="n"/>
      <c r="G255" s="16">
        <f>IF(OR(F255="",E255&lt;&gt;"Nakit"),0,IF(B255="Gider",-F255,F255))</f>
        <v/>
      </c>
      <c r="H255" s="15" t="n"/>
    </row>
    <row r="256">
      <c r="A256" s="14" t="n"/>
      <c r="B256" s="15" t="n"/>
      <c r="C256" s="15" t="n"/>
      <c r="D256" s="15" t="n"/>
      <c r="E256" s="15" t="n"/>
      <c r="F256" s="16" t="n"/>
      <c r="G256" s="16">
        <f>IF(OR(F256="",E256&lt;&gt;"Nakit"),0,IF(B256="Gider",-F256,F256))</f>
        <v/>
      </c>
      <c r="H256" s="15" t="n"/>
    </row>
    <row r="257">
      <c r="A257" s="14" t="n"/>
      <c r="B257" s="15" t="n"/>
      <c r="C257" s="15" t="n"/>
      <c r="D257" s="15" t="n"/>
      <c r="E257" s="15" t="n"/>
      <c r="F257" s="16" t="n"/>
      <c r="G257" s="16">
        <f>IF(OR(F257="",E257&lt;&gt;"Nakit"),0,IF(B257="Gider",-F257,F257))</f>
        <v/>
      </c>
      <c r="H257" s="15" t="n"/>
    </row>
    <row r="258">
      <c r="A258" s="14" t="n"/>
      <c r="B258" s="15" t="n"/>
      <c r="C258" s="15" t="n"/>
      <c r="D258" s="15" t="n"/>
      <c r="E258" s="15" t="n"/>
      <c r="F258" s="16" t="n"/>
      <c r="G258" s="16">
        <f>IF(OR(F258="",E258&lt;&gt;"Nakit"),0,IF(B258="Gider",-F258,F258))</f>
        <v/>
      </c>
      <c r="H258" s="15" t="n"/>
    </row>
    <row r="259">
      <c r="A259" s="14" t="n"/>
      <c r="B259" s="15" t="n"/>
      <c r="C259" s="15" t="n"/>
      <c r="D259" s="15" t="n"/>
      <c r="E259" s="15" t="n"/>
      <c r="F259" s="16" t="n"/>
      <c r="G259" s="16">
        <f>IF(OR(F259="",E259&lt;&gt;"Nakit"),0,IF(B259="Gider",-F259,F259))</f>
        <v/>
      </c>
      <c r="H259" s="15" t="n"/>
    </row>
    <row r="260">
      <c r="A260" s="14" t="n"/>
      <c r="B260" s="15" t="n"/>
      <c r="C260" s="15" t="n"/>
      <c r="D260" s="15" t="n"/>
      <c r="E260" s="15" t="n"/>
      <c r="F260" s="16" t="n"/>
      <c r="G260" s="16">
        <f>IF(OR(F260="",E260&lt;&gt;"Nakit"),0,IF(B260="Gider",-F260,F260))</f>
        <v/>
      </c>
      <c r="H260" s="15" t="n"/>
    </row>
    <row r="261">
      <c r="A261" s="14" t="n"/>
      <c r="B261" s="15" t="n"/>
      <c r="C261" s="15" t="n"/>
      <c r="D261" s="15" t="n"/>
      <c r="E261" s="15" t="n"/>
      <c r="F261" s="16" t="n"/>
      <c r="G261" s="16">
        <f>IF(OR(F261="",E261&lt;&gt;"Nakit"),0,IF(B261="Gider",-F261,F261))</f>
        <v/>
      </c>
      <c r="H261" s="15" t="n"/>
    </row>
    <row r="262">
      <c r="A262" s="14" t="n"/>
      <c r="B262" s="15" t="n"/>
      <c r="C262" s="15" t="n"/>
      <c r="D262" s="15" t="n"/>
      <c r="E262" s="15" t="n"/>
      <c r="F262" s="16" t="n"/>
      <c r="G262" s="16">
        <f>IF(OR(F262="",E262&lt;&gt;"Nakit"),0,IF(B262="Gider",-F262,F262))</f>
        <v/>
      </c>
      <c r="H262" s="15" t="n"/>
    </row>
    <row r="263">
      <c r="A263" s="14" t="n"/>
      <c r="B263" s="15" t="n"/>
      <c r="C263" s="15" t="n"/>
      <c r="D263" s="15" t="n"/>
      <c r="E263" s="15" t="n"/>
      <c r="F263" s="16" t="n"/>
      <c r="G263" s="16">
        <f>IF(OR(F263="",E263&lt;&gt;"Nakit"),0,IF(B263="Gider",-F263,F263))</f>
        <v/>
      </c>
      <c r="H263" s="15" t="n"/>
    </row>
    <row r="264">
      <c r="A264" s="14" t="n"/>
      <c r="B264" s="15" t="n"/>
      <c r="C264" s="15" t="n"/>
      <c r="D264" s="15" t="n"/>
      <c r="E264" s="15" t="n"/>
      <c r="F264" s="16" t="n"/>
      <c r="G264" s="16">
        <f>IF(OR(F264="",E264&lt;&gt;"Nakit"),0,IF(B264="Gider",-F264,F264))</f>
        <v/>
      </c>
      <c r="H264" s="15" t="n"/>
    </row>
    <row r="265">
      <c r="A265" s="14" t="n"/>
      <c r="B265" s="15" t="n"/>
      <c r="C265" s="15" t="n"/>
      <c r="D265" s="15" t="n"/>
      <c r="E265" s="15" t="n"/>
      <c r="F265" s="16" t="n"/>
      <c r="G265" s="16">
        <f>IF(OR(F265="",E265&lt;&gt;"Nakit"),0,IF(B265="Gider",-F265,F265))</f>
        <v/>
      </c>
      <c r="H265" s="15" t="n"/>
    </row>
    <row r="266">
      <c r="A266" s="14" t="n"/>
      <c r="B266" s="15" t="n"/>
      <c r="C266" s="15" t="n"/>
      <c r="D266" s="15" t="n"/>
      <c r="E266" s="15" t="n"/>
      <c r="F266" s="16" t="n"/>
      <c r="G266" s="16">
        <f>IF(OR(F266="",E266&lt;&gt;"Nakit"),0,IF(B266="Gider",-F266,F266))</f>
        <v/>
      </c>
      <c r="H266" s="15" t="n"/>
    </row>
    <row r="267">
      <c r="A267" s="14" t="n"/>
      <c r="B267" s="15" t="n"/>
      <c r="C267" s="15" t="n"/>
      <c r="D267" s="15" t="n"/>
      <c r="E267" s="15" t="n"/>
      <c r="F267" s="16" t="n"/>
      <c r="G267" s="16">
        <f>IF(OR(F267="",E267&lt;&gt;"Nakit"),0,IF(B267="Gider",-F267,F267))</f>
        <v/>
      </c>
      <c r="H267" s="15" t="n"/>
    </row>
    <row r="268">
      <c r="A268" s="14" t="n"/>
      <c r="B268" s="15" t="n"/>
      <c r="C268" s="15" t="n"/>
      <c r="D268" s="15" t="n"/>
      <c r="E268" s="15" t="n"/>
      <c r="F268" s="16" t="n"/>
      <c r="G268" s="16">
        <f>IF(OR(F268="",E268&lt;&gt;"Nakit"),0,IF(B268="Gider",-F268,F268))</f>
        <v/>
      </c>
      <c r="H268" s="15" t="n"/>
    </row>
    <row r="269">
      <c r="A269" s="14" t="n"/>
      <c r="B269" s="15" t="n"/>
      <c r="C269" s="15" t="n"/>
      <c r="D269" s="15" t="n"/>
      <c r="E269" s="15" t="n"/>
      <c r="F269" s="16" t="n"/>
      <c r="G269" s="16">
        <f>IF(OR(F269="",E269&lt;&gt;"Nakit"),0,IF(B269="Gider",-F269,F269))</f>
        <v/>
      </c>
      <c r="H269" s="15" t="n"/>
    </row>
    <row r="270">
      <c r="A270" s="14" t="n"/>
      <c r="B270" s="15" t="n"/>
      <c r="C270" s="15" t="n"/>
      <c r="D270" s="15" t="n"/>
      <c r="E270" s="15" t="n"/>
      <c r="F270" s="16" t="n"/>
      <c r="G270" s="16">
        <f>IF(OR(F270="",E270&lt;&gt;"Nakit"),0,IF(B270="Gider",-F270,F270))</f>
        <v/>
      </c>
      <c r="H270" s="15" t="n"/>
    </row>
    <row r="271">
      <c r="A271" s="14" t="n"/>
      <c r="B271" s="15" t="n"/>
      <c r="C271" s="15" t="n"/>
      <c r="D271" s="15" t="n"/>
      <c r="E271" s="15" t="n"/>
      <c r="F271" s="16" t="n"/>
      <c r="G271" s="16">
        <f>IF(OR(F271="",E271&lt;&gt;"Nakit"),0,IF(B271="Gider",-F271,F271))</f>
        <v/>
      </c>
      <c r="H271" s="15" t="n"/>
    </row>
    <row r="272">
      <c r="A272" s="14" t="n"/>
      <c r="B272" s="15" t="n"/>
      <c r="C272" s="15" t="n"/>
      <c r="D272" s="15" t="n"/>
      <c r="E272" s="15" t="n"/>
      <c r="F272" s="16" t="n"/>
      <c r="G272" s="16">
        <f>IF(OR(F272="",E272&lt;&gt;"Nakit"),0,IF(B272="Gider",-F272,F272))</f>
        <v/>
      </c>
      <c r="H272" s="15" t="n"/>
    </row>
    <row r="273">
      <c r="A273" s="14" t="n"/>
      <c r="B273" s="15" t="n"/>
      <c r="C273" s="15" t="n"/>
      <c r="D273" s="15" t="n"/>
      <c r="E273" s="15" t="n"/>
      <c r="F273" s="16" t="n"/>
      <c r="G273" s="16">
        <f>IF(OR(F273="",E273&lt;&gt;"Nakit"),0,IF(B273="Gider",-F273,F273))</f>
        <v/>
      </c>
      <c r="H273" s="15" t="n"/>
    </row>
    <row r="274">
      <c r="A274" s="14" t="n"/>
      <c r="B274" s="15" t="n"/>
      <c r="C274" s="15" t="n"/>
      <c r="D274" s="15" t="n"/>
      <c r="E274" s="15" t="n"/>
      <c r="F274" s="16" t="n"/>
      <c r="G274" s="16">
        <f>IF(OR(F274="",E274&lt;&gt;"Nakit"),0,IF(B274="Gider",-F274,F274))</f>
        <v/>
      </c>
      <c r="H274" s="15" t="n"/>
    </row>
    <row r="275">
      <c r="A275" s="14" t="n"/>
      <c r="B275" s="15" t="n"/>
      <c r="C275" s="15" t="n"/>
      <c r="D275" s="15" t="n"/>
      <c r="E275" s="15" t="n"/>
      <c r="F275" s="16" t="n"/>
      <c r="G275" s="16">
        <f>IF(OR(F275="",E275&lt;&gt;"Nakit"),0,IF(B275="Gider",-F275,F275))</f>
        <v/>
      </c>
      <c r="H275" s="15" t="n"/>
    </row>
    <row r="276">
      <c r="A276" s="14" t="n"/>
      <c r="B276" s="15" t="n"/>
      <c r="C276" s="15" t="n"/>
      <c r="D276" s="15" t="n"/>
      <c r="E276" s="15" t="n"/>
      <c r="F276" s="16" t="n"/>
      <c r="G276" s="16">
        <f>IF(OR(F276="",E276&lt;&gt;"Nakit"),0,IF(B276="Gider",-F276,F276))</f>
        <v/>
      </c>
      <c r="H276" s="15" t="n"/>
    </row>
    <row r="277">
      <c r="A277" s="14" t="n"/>
      <c r="B277" s="15" t="n"/>
      <c r="C277" s="15" t="n"/>
      <c r="D277" s="15" t="n"/>
      <c r="E277" s="15" t="n"/>
      <c r="F277" s="16" t="n"/>
      <c r="G277" s="16">
        <f>IF(OR(F277="",E277&lt;&gt;"Nakit"),0,IF(B277="Gider",-F277,F277))</f>
        <v/>
      </c>
      <c r="H277" s="15" t="n"/>
    </row>
    <row r="278">
      <c r="A278" s="14" t="n"/>
      <c r="B278" s="15" t="n"/>
      <c r="C278" s="15" t="n"/>
      <c r="D278" s="15" t="n"/>
      <c r="E278" s="15" t="n"/>
      <c r="F278" s="16" t="n"/>
      <c r="G278" s="16">
        <f>IF(OR(F278="",E278&lt;&gt;"Nakit"),0,IF(B278="Gider",-F278,F278))</f>
        <v/>
      </c>
      <c r="H278" s="15" t="n"/>
    </row>
    <row r="279">
      <c r="A279" s="14" t="n"/>
      <c r="B279" s="15" t="n"/>
      <c r="C279" s="15" t="n"/>
      <c r="D279" s="15" t="n"/>
      <c r="E279" s="15" t="n"/>
      <c r="F279" s="16" t="n"/>
      <c r="G279" s="16">
        <f>IF(OR(F279="",E279&lt;&gt;"Nakit"),0,IF(B279="Gider",-F279,F279))</f>
        <v/>
      </c>
      <c r="H279" s="15" t="n"/>
    </row>
    <row r="280">
      <c r="A280" s="14" t="n"/>
      <c r="B280" s="15" t="n"/>
      <c r="C280" s="15" t="n"/>
      <c r="D280" s="15" t="n"/>
      <c r="E280" s="15" t="n"/>
      <c r="F280" s="16" t="n"/>
      <c r="G280" s="16">
        <f>IF(OR(F280="",E280&lt;&gt;"Nakit"),0,IF(B280="Gider",-F280,F280))</f>
        <v/>
      </c>
      <c r="H280" s="15" t="n"/>
    </row>
    <row r="281">
      <c r="A281" s="14" t="n"/>
      <c r="B281" s="15" t="n"/>
      <c r="C281" s="15" t="n"/>
      <c r="D281" s="15" t="n"/>
      <c r="E281" s="15" t="n"/>
      <c r="F281" s="16" t="n"/>
      <c r="G281" s="16">
        <f>IF(OR(F281="",E281&lt;&gt;"Nakit"),0,IF(B281="Gider",-F281,F281))</f>
        <v/>
      </c>
      <c r="H281" s="15" t="n"/>
    </row>
    <row r="282">
      <c r="A282" s="14" t="n"/>
      <c r="B282" s="15" t="n"/>
      <c r="C282" s="15" t="n"/>
      <c r="D282" s="15" t="n"/>
      <c r="E282" s="15" t="n"/>
      <c r="F282" s="16" t="n"/>
      <c r="G282" s="16">
        <f>IF(OR(F282="",E282&lt;&gt;"Nakit"),0,IF(B282="Gider",-F282,F282))</f>
        <v/>
      </c>
      <c r="H282" s="15" t="n"/>
    </row>
    <row r="283">
      <c r="A283" s="14" t="n"/>
      <c r="B283" s="15" t="n"/>
      <c r="C283" s="15" t="n"/>
      <c r="D283" s="15" t="n"/>
      <c r="E283" s="15" t="n"/>
      <c r="F283" s="16" t="n"/>
      <c r="G283" s="16">
        <f>IF(OR(F283="",E283&lt;&gt;"Nakit"),0,IF(B283="Gider",-F283,F283))</f>
        <v/>
      </c>
      <c r="H283" s="15" t="n"/>
    </row>
    <row r="284">
      <c r="A284" s="14" t="n"/>
      <c r="B284" s="15" t="n"/>
      <c r="C284" s="15" t="n"/>
      <c r="D284" s="15" t="n"/>
      <c r="E284" s="15" t="n"/>
      <c r="F284" s="16" t="n"/>
      <c r="G284" s="16">
        <f>IF(OR(F284="",E284&lt;&gt;"Nakit"),0,IF(B284="Gider",-F284,F284))</f>
        <v/>
      </c>
      <c r="H284" s="15" t="n"/>
    </row>
    <row r="285">
      <c r="A285" s="14" t="n"/>
      <c r="B285" s="15" t="n"/>
      <c r="C285" s="15" t="n"/>
      <c r="D285" s="15" t="n"/>
      <c r="E285" s="15" t="n"/>
      <c r="F285" s="16" t="n"/>
      <c r="G285" s="16">
        <f>IF(OR(F285="",E285&lt;&gt;"Nakit"),0,IF(B285="Gider",-F285,F285))</f>
        <v/>
      </c>
      <c r="H285" s="15" t="n"/>
    </row>
    <row r="286">
      <c r="A286" s="14" t="n"/>
      <c r="B286" s="15" t="n"/>
      <c r="C286" s="15" t="n"/>
      <c r="D286" s="15" t="n"/>
      <c r="E286" s="15" t="n"/>
      <c r="F286" s="16" t="n"/>
      <c r="G286" s="16">
        <f>IF(OR(F286="",E286&lt;&gt;"Nakit"),0,IF(B286="Gider",-F286,F286))</f>
        <v/>
      </c>
      <c r="H286" s="15" t="n"/>
    </row>
    <row r="287">
      <c r="A287" s="14" t="n"/>
      <c r="B287" s="15" t="n"/>
      <c r="C287" s="15" t="n"/>
      <c r="D287" s="15" t="n"/>
      <c r="E287" s="15" t="n"/>
      <c r="F287" s="16" t="n"/>
      <c r="G287" s="16">
        <f>IF(OR(F287="",E287&lt;&gt;"Nakit"),0,IF(B287="Gider",-F287,F287))</f>
        <v/>
      </c>
      <c r="H287" s="15" t="n"/>
    </row>
    <row r="288">
      <c r="A288" s="14" t="n"/>
      <c r="B288" s="15" t="n"/>
      <c r="C288" s="15" t="n"/>
      <c r="D288" s="15" t="n"/>
      <c r="E288" s="15" t="n"/>
      <c r="F288" s="16" t="n"/>
      <c r="G288" s="16">
        <f>IF(OR(F288="",E288&lt;&gt;"Nakit"),0,IF(B288="Gider",-F288,F288))</f>
        <v/>
      </c>
      <c r="H288" s="15" t="n"/>
    </row>
    <row r="289">
      <c r="A289" s="14" t="n"/>
      <c r="B289" s="15" t="n"/>
      <c r="C289" s="15" t="n"/>
      <c r="D289" s="15" t="n"/>
      <c r="E289" s="15" t="n"/>
      <c r="F289" s="16" t="n"/>
      <c r="G289" s="16">
        <f>IF(OR(F289="",E289&lt;&gt;"Nakit"),0,IF(B289="Gider",-F289,F289))</f>
        <v/>
      </c>
      <c r="H289" s="15" t="n"/>
    </row>
    <row r="290">
      <c r="A290" s="14" t="n"/>
      <c r="B290" s="15" t="n"/>
      <c r="C290" s="15" t="n"/>
      <c r="D290" s="15" t="n"/>
      <c r="E290" s="15" t="n"/>
      <c r="F290" s="16" t="n"/>
      <c r="G290" s="16">
        <f>IF(OR(F290="",E290&lt;&gt;"Nakit"),0,IF(B290="Gider",-F290,F290))</f>
        <v/>
      </c>
      <c r="H290" s="15" t="n"/>
    </row>
    <row r="291">
      <c r="A291" s="14" t="n"/>
      <c r="B291" s="15" t="n"/>
      <c r="C291" s="15" t="n"/>
      <c r="D291" s="15" t="n"/>
      <c r="E291" s="15" t="n"/>
      <c r="F291" s="16" t="n"/>
      <c r="G291" s="16">
        <f>IF(OR(F291="",E291&lt;&gt;"Nakit"),0,IF(B291="Gider",-F291,F291))</f>
        <v/>
      </c>
      <c r="H291" s="15" t="n"/>
    </row>
    <row r="292">
      <c r="A292" s="14" t="n"/>
      <c r="B292" s="15" t="n"/>
      <c r="C292" s="15" t="n"/>
      <c r="D292" s="15" t="n"/>
      <c r="E292" s="15" t="n"/>
      <c r="F292" s="16" t="n"/>
      <c r="G292" s="16">
        <f>IF(OR(F292="",E292&lt;&gt;"Nakit"),0,IF(B292="Gider",-F292,F292))</f>
        <v/>
      </c>
      <c r="H292" s="15" t="n"/>
    </row>
    <row r="293">
      <c r="A293" s="14" t="n"/>
      <c r="B293" s="15" t="n"/>
      <c r="C293" s="15" t="n"/>
      <c r="D293" s="15" t="n"/>
      <c r="E293" s="15" t="n"/>
      <c r="F293" s="16" t="n"/>
      <c r="G293" s="16">
        <f>IF(OR(F293="",E293&lt;&gt;"Nakit"),0,IF(B293="Gider",-F293,F293))</f>
        <v/>
      </c>
      <c r="H293" s="15" t="n"/>
    </row>
    <row r="294">
      <c r="A294" s="14" t="n"/>
      <c r="B294" s="15" t="n"/>
      <c r="C294" s="15" t="n"/>
      <c r="D294" s="15" t="n"/>
      <c r="E294" s="15" t="n"/>
      <c r="F294" s="16" t="n"/>
      <c r="G294" s="16">
        <f>IF(OR(F294="",E294&lt;&gt;"Nakit"),0,IF(B294="Gider",-F294,F294))</f>
        <v/>
      </c>
      <c r="H294" s="15" t="n"/>
    </row>
    <row r="295">
      <c r="A295" s="14" t="n"/>
      <c r="B295" s="15" t="n"/>
      <c r="C295" s="15" t="n"/>
      <c r="D295" s="15" t="n"/>
      <c r="E295" s="15" t="n"/>
      <c r="F295" s="16" t="n"/>
      <c r="G295" s="16">
        <f>IF(OR(F295="",E295&lt;&gt;"Nakit"),0,IF(B295="Gider",-F295,F295))</f>
        <v/>
      </c>
      <c r="H295" s="15" t="n"/>
    </row>
    <row r="296">
      <c r="A296" s="14" t="n"/>
      <c r="B296" s="15" t="n"/>
      <c r="C296" s="15" t="n"/>
      <c r="D296" s="15" t="n"/>
      <c r="E296" s="15" t="n"/>
      <c r="F296" s="16" t="n"/>
      <c r="G296" s="16">
        <f>IF(OR(F296="",E296&lt;&gt;"Nakit"),0,IF(B296="Gider",-F296,F296))</f>
        <v/>
      </c>
      <c r="H296" s="15" t="n"/>
    </row>
    <row r="297">
      <c r="A297" s="14" t="n"/>
      <c r="B297" s="15" t="n"/>
      <c r="C297" s="15" t="n"/>
      <c r="D297" s="15" t="n"/>
      <c r="E297" s="15" t="n"/>
      <c r="F297" s="16" t="n"/>
      <c r="G297" s="16">
        <f>IF(OR(F297="",E297&lt;&gt;"Nakit"),0,IF(B297="Gider",-F297,F297))</f>
        <v/>
      </c>
      <c r="H297" s="15" t="n"/>
    </row>
    <row r="298">
      <c r="A298" s="14" t="n"/>
      <c r="B298" s="15" t="n"/>
      <c r="C298" s="15" t="n"/>
      <c r="D298" s="15" t="n"/>
      <c r="E298" s="15" t="n"/>
      <c r="F298" s="16" t="n"/>
      <c r="G298" s="16">
        <f>IF(OR(F298="",E298&lt;&gt;"Nakit"),0,IF(B298="Gider",-F298,F298))</f>
        <v/>
      </c>
      <c r="H298" s="15" t="n"/>
    </row>
    <row r="299">
      <c r="A299" s="14" t="n"/>
      <c r="B299" s="15" t="n"/>
      <c r="C299" s="15" t="n"/>
      <c r="D299" s="15" t="n"/>
      <c r="E299" s="15" t="n"/>
      <c r="F299" s="16" t="n"/>
      <c r="G299" s="16">
        <f>IF(OR(F299="",E299&lt;&gt;"Nakit"),0,IF(B299="Gider",-F299,F299))</f>
        <v/>
      </c>
      <c r="H299" s="15" t="n"/>
    </row>
    <row r="300">
      <c r="A300" s="14" t="n"/>
      <c r="B300" s="15" t="n"/>
      <c r="C300" s="15" t="n"/>
      <c r="D300" s="15" t="n"/>
      <c r="E300" s="15" t="n"/>
      <c r="F300" s="16" t="n"/>
      <c r="G300" s="16">
        <f>IF(OR(F300="",E300&lt;&gt;"Nakit"),0,IF(B300="Gider",-F300,F300))</f>
        <v/>
      </c>
      <c r="H300" s="15" t="n"/>
    </row>
    <row r="301">
      <c r="A301" s="14" t="n"/>
      <c r="B301" s="15" t="n"/>
      <c r="C301" s="15" t="n"/>
      <c r="D301" s="15" t="n"/>
      <c r="E301" s="15" t="n"/>
      <c r="F301" s="16" t="n"/>
      <c r="G301" s="16">
        <f>IF(OR(F301="",E301&lt;&gt;"Nakit"),0,IF(B301="Gider",-F301,F301))</f>
        <v/>
      </c>
      <c r="H301" s="15" t="n"/>
    </row>
    <row r="302">
      <c r="A302" s="14" t="n"/>
      <c r="B302" s="15" t="n"/>
      <c r="C302" s="15" t="n"/>
      <c r="D302" s="15" t="n"/>
      <c r="E302" s="15" t="n"/>
      <c r="F302" s="16" t="n"/>
      <c r="G302" s="16">
        <f>IF(OR(F302="",E302&lt;&gt;"Nakit"),0,IF(B302="Gider",-F302,F302))</f>
        <v/>
      </c>
      <c r="H302" s="15" t="n"/>
    </row>
    <row r="303">
      <c r="A303" s="14" t="n"/>
      <c r="B303" s="15" t="n"/>
      <c r="C303" s="15" t="n"/>
      <c r="D303" s="15" t="n"/>
      <c r="E303" s="15" t="n"/>
      <c r="F303" s="16" t="n"/>
      <c r="G303" s="16">
        <f>IF(OR(F303="",E303&lt;&gt;"Nakit"),0,IF(B303="Gider",-F303,F303))</f>
        <v/>
      </c>
      <c r="H303" s="15" t="n"/>
    </row>
    <row r="304">
      <c r="A304" s="14" t="n"/>
      <c r="B304" s="15" t="n"/>
      <c r="C304" s="15" t="n"/>
      <c r="D304" s="15" t="n"/>
      <c r="E304" s="15" t="n"/>
      <c r="F304" s="16" t="n"/>
      <c r="G304" s="16">
        <f>IF(OR(F304="",E304&lt;&gt;"Nakit"),0,IF(B304="Gider",-F304,F304))</f>
        <v/>
      </c>
      <c r="H304" s="15" t="n"/>
    </row>
    <row r="305">
      <c r="A305" s="14" t="n"/>
      <c r="B305" s="15" t="n"/>
      <c r="C305" s="15" t="n"/>
      <c r="D305" s="15" t="n"/>
      <c r="E305" s="15" t="n"/>
      <c r="F305" s="16" t="n"/>
      <c r="G305" s="16">
        <f>IF(OR(F305="",E305&lt;&gt;"Nakit"),0,IF(B305="Gider",-F305,F305))</f>
        <v/>
      </c>
      <c r="H305" s="15" t="n"/>
    </row>
    <row r="306">
      <c r="A306" s="14" t="n"/>
      <c r="B306" s="15" t="n"/>
      <c r="C306" s="15" t="n"/>
      <c r="D306" s="15" t="n"/>
      <c r="E306" s="15" t="n"/>
      <c r="F306" s="16" t="n"/>
      <c r="G306" s="16">
        <f>IF(OR(F306="",E306&lt;&gt;"Nakit"),0,IF(B306="Gider",-F306,F306))</f>
        <v/>
      </c>
      <c r="H306" s="15" t="n"/>
    </row>
    <row r="307">
      <c r="A307" s="14" t="n"/>
      <c r="B307" s="15" t="n"/>
      <c r="C307" s="15" t="n"/>
      <c r="D307" s="15" t="n"/>
      <c r="E307" s="15" t="n"/>
      <c r="F307" s="16" t="n"/>
      <c r="G307" s="16">
        <f>IF(OR(F307="",E307&lt;&gt;"Nakit"),0,IF(B307="Gider",-F307,F307))</f>
        <v/>
      </c>
      <c r="H307" s="15" t="n"/>
    </row>
    <row r="308">
      <c r="A308" s="14" t="n"/>
      <c r="B308" s="15" t="n"/>
      <c r="C308" s="15" t="n"/>
      <c r="D308" s="15" t="n"/>
      <c r="E308" s="15" t="n"/>
      <c r="F308" s="16" t="n"/>
      <c r="G308" s="16">
        <f>IF(OR(F308="",E308&lt;&gt;"Nakit"),0,IF(B308="Gider",-F308,F308))</f>
        <v/>
      </c>
      <c r="H308" s="15" t="n"/>
    </row>
    <row r="309">
      <c r="A309" s="14" t="n"/>
      <c r="B309" s="15" t="n"/>
      <c r="C309" s="15" t="n"/>
      <c r="D309" s="15" t="n"/>
      <c r="E309" s="15" t="n"/>
      <c r="F309" s="16" t="n"/>
      <c r="G309" s="16">
        <f>IF(OR(F309="",E309&lt;&gt;"Nakit"),0,IF(B309="Gider",-F309,F309))</f>
        <v/>
      </c>
      <c r="H309" s="15" t="n"/>
    </row>
    <row r="310">
      <c r="A310" s="14" t="n"/>
      <c r="B310" s="15" t="n"/>
      <c r="C310" s="15" t="n"/>
      <c r="D310" s="15" t="n"/>
      <c r="E310" s="15" t="n"/>
      <c r="F310" s="16" t="n"/>
      <c r="G310" s="16">
        <f>IF(OR(F310="",E310&lt;&gt;"Nakit"),0,IF(B310="Gider",-F310,F310))</f>
        <v/>
      </c>
      <c r="H310" s="15" t="n"/>
    </row>
    <row r="311">
      <c r="A311" s="14" t="n"/>
      <c r="B311" s="15" t="n"/>
      <c r="C311" s="15" t="n"/>
      <c r="D311" s="15" t="n"/>
      <c r="E311" s="15" t="n"/>
      <c r="F311" s="16" t="n"/>
      <c r="G311" s="16">
        <f>IF(OR(F311="",E311&lt;&gt;"Nakit"),0,IF(B311="Gider",-F311,F311))</f>
        <v/>
      </c>
      <c r="H311" s="15" t="n"/>
    </row>
    <row r="312">
      <c r="A312" s="14" t="n"/>
      <c r="B312" s="15" t="n"/>
      <c r="C312" s="15" t="n"/>
      <c r="D312" s="15" t="n"/>
      <c r="E312" s="15" t="n"/>
      <c r="F312" s="16" t="n"/>
      <c r="G312" s="16">
        <f>IF(OR(F312="",E312&lt;&gt;"Nakit"),0,IF(B312="Gider",-F312,F312))</f>
        <v/>
      </c>
      <c r="H312" s="15" t="n"/>
    </row>
    <row r="313">
      <c r="A313" s="14" t="n"/>
      <c r="B313" s="15" t="n"/>
      <c r="C313" s="15" t="n"/>
      <c r="D313" s="15" t="n"/>
      <c r="E313" s="15" t="n"/>
      <c r="F313" s="16" t="n"/>
      <c r="G313" s="16">
        <f>IF(OR(F313="",E313&lt;&gt;"Nakit"),0,IF(B313="Gider",-F313,F313))</f>
        <v/>
      </c>
      <c r="H313" s="15" t="n"/>
    </row>
    <row r="314">
      <c r="A314" s="14" t="n"/>
      <c r="B314" s="15" t="n"/>
      <c r="C314" s="15" t="n"/>
      <c r="D314" s="15" t="n"/>
      <c r="E314" s="15" t="n"/>
      <c r="F314" s="16" t="n"/>
      <c r="G314" s="16">
        <f>IF(OR(F314="",E314&lt;&gt;"Nakit"),0,IF(B314="Gider",-F314,F314))</f>
        <v/>
      </c>
      <c r="H314" s="15" t="n"/>
    </row>
    <row r="315">
      <c r="A315" s="14" t="n"/>
      <c r="B315" s="15" t="n"/>
      <c r="C315" s="15" t="n"/>
      <c r="D315" s="15" t="n"/>
      <c r="E315" s="15" t="n"/>
      <c r="F315" s="16" t="n"/>
      <c r="G315" s="16">
        <f>IF(OR(F315="",E315&lt;&gt;"Nakit"),0,IF(B315="Gider",-F315,F315))</f>
        <v/>
      </c>
      <c r="H315" s="15" t="n"/>
    </row>
    <row r="316">
      <c r="A316" s="14" t="n"/>
      <c r="B316" s="15" t="n"/>
      <c r="C316" s="15" t="n"/>
      <c r="D316" s="15" t="n"/>
      <c r="E316" s="15" t="n"/>
      <c r="F316" s="16" t="n"/>
      <c r="G316" s="16">
        <f>IF(OR(F316="",E316&lt;&gt;"Nakit"),0,IF(B316="Gider",-F316,F316))</f>
        <v/>
      </c>
      <c r="H316" s="15" t="n"/>
    </row>
    <row r="317">
      <c r="A317" s="14" t="n"/>
      <c r="B317" s="15" t="n"/>
      <c r="C317" s="15" t="n"/>
      <c r="D317" s="15" t="n"/>
      <c r="E317" s="15" t="n"/>
      <c r="F317" s="16" t="n"/>
      <c r="G317" s="16">
        <f>IF(OR(F317="",E317&lt;&gt;"Nakit"),0,IF(B317="Gider",-F317,F317))</f>
        <v/>
      </c>
      <c r="H317" s="15" t="n"/>
    </row>
    <row r="318">
      <c r="A318" s="14" t="n"/>
      <c r="B318" s="15" t="n"/>
      <c r="C318" s="15" t="n"/>
      <c r="D318" s="15" t="n"/>
      <c r="E318" s="15" t="n"/>
      <c r="F318" s="16" t="n"/>
      <c r="G318" s="16">
        <f>IF(OR(F318="",E318&lt;&gt;"Nakit"),0,IF(B318="Gider",-F318,F318))</f>
        <v/>
      </c>
      <c r="H318" s="15" t="n"/>
    </row>
    <row r="319">
      <c r="A319" s="14" t="n"/>
      <c r="B319" s="15" t="n"/>
      <c r="C319" s="15" t="n"/>
      <c r="D319" s="15" t="n"/>
      <c r="E319" s="15" t="n"/>
      <c r="F319" s="16" t="n"/>
      <c r="G319" s="16">
        <f>IF(OR(F319="",E319&lt;&gt;"Nakit"),0,IF(B319="Gider",-F319,F319))</f>
        <v/>
      </c>
      <c r="H319" s="15" t="n"/>
    </row>
    <row r="320">
      <c r="A320" s="14" t="n"/>
      <c r="B320" s="15" t="n"/>
      <c r="C320" s="15" t="n"/>
      <c r="D320" s="15" t="n"/>
      <c r="E320" s="15" t="n"/>
      <c r="F320" s="16" t="n"/>
      <c r="G320" s="16">
        <f>IF(OR(F320="",E320&lt;&gt;"Nakit"),0,IF(B320="Gider",-F320,F320))</f>
        <v/>
      </c>
      <c r="H320" s="15" t="n"/>
    </row>
    <row r="321">
      <c r="A321" s="14" t="n"/>
      <c r="B321" s="15" t="n"/>
      <c r="C321" s="15" t="n"/>
      <c r="D321" s="15" t="n"/>
      <c r="E321" s="15" t="n"/>
      <c r="F321" s="16" t="n"/>
      <c r="G321" s="16">
        <f>IF(OR(F321="",E321&lt;&gt;"Nakit"),0,IF(B321="Gider",-F321,F321))</f>
        <v/>
      </c>
      <c r="H321" s="15" t="n"/>
    </row>
    <row r="322">
      <c r="A322" s="14" t="n"/>
      <c r="B322" s="15" t="n"/>
      <c r="C322" s="15" t="n"/>
      <c r="D322" s="15" t="n"/>
      <c r="E322" s="15" t="n"/>
      <c r="F322" s="16" t="n"/>
      <c r="G322" s="16">
        <f>IF(OR(F322="",E322&lt;&gt;"Nakit"),0,IF(B322="Gider",-F322,F322))</f>
        <v/>
      </c>
      <c r="H322" s="15" t="n"/>
    </row>
    <row r="323">
      <c r="A323" s="14" t="n"/>
      <c r="B323" s="15" t="n"/>
      <c r="C323" s="15" t="n"/>
      <c r="D323" s="15" t="n"/>
      <c r="E323" s="15" t="n"/>
      <c r="F323" s="16" t="n"/>
      <c r="G323" s="16">
        <f>IF(OR(F323="",E323&lt;&gt;"Nakit"),0,IF(B323="Gider",-F323,F323))</f>
        <v/>
      </c>
      <c r="H323" s="15" t="n"/>
    </row>
    <row r="324">
      <c r="A324" s="14" t="n"/>
      <c r="B324" s="15" t="n"/>
      <c r="C324" s="15" t="n"/>
      <c r="D324" s="15" t="n"/>
      <c r="E324" s="15" t="n"/>
      <c r="F324" s="16" t="n"/>
      <c r="G324" s="16">
        <f>IF(OR(F324="",E324&lt;&gt;"Nakit"),0,IF(B324="Gider",-F324,F324))</f>
        <v/>
      </c>
      <c r="H324" s="15" t="n"/>
    </row>
    <row r="325">
      <c r="A325" s="14" t="n"/>
      <c r="B325" s="15" t="n"/>
      <c r="C325" s="15" t="n"/>
      <c r="D325" s="15" t="n"/>
      <c r="E325" s="15" t="n"/>
      <c r="F325" s="16" t="n"/>
      <c r="G325" s="16">
        <f>IF(OR(F325="",E325&lt;&gt;"Nakit"),0,IF(B325="Gider",-F325,F325))</f>
        <v/>
      </c>
      <c r="H325" s="15" t="n"/>
    </row>
    <row r="326">
      <c r="A326" s="14" t="n"/>
      <c r="B326" s="15" t="n"/>
      <c r="C326" s="15" t="n"/>
      <c r="D326" s="15" t="n"/>
      <c r="E326" s="15" t="n"/>
      <c r="F326" s="16" t="n"/>
      <c r="G326" s="16">
        <f>IF(OR(F326="",E326&lt;&gt;"Nakit"),0,IF(B326="Gider",-F326,F326))</f>
        <v/>
      </c>
      <c r="H326" s="15" t="n"/>
    </row>
    <row r="327">
      <c r="A327" s="14" t="n"/>
      <c r="B327" s="15" t="n"/>
      <c r="C327" s="15" t="n"/>
      <c r="D327" s="15" t="n"/>
      <c r="E327" s="15" t="n"/>
      <c r="F327" s="16" t="n"/>
      <c r="G327" s="16">
        <f>IF(OR(F327="",E327&lt;&gt;"Nakit"),0,IF(B327="Gider",-F327,F327))</f>
        <v/>
      </c>
      <c r="H327" s="15" t="n"/>
    </row>
    <row r="328">
      <c r="A328" s="14" t="n"/>
      <c r="B328" s="15" t="n"/>
      <c r="C328" s="15" t="n"/>
      <c r="D328" s="15" t="n"/>
      <c r="E328" s="15" t="n"/>
      <c r="F328" s="16" t="n"/>
      <c r="G328" s="16">
        <f>IF(OR(F328="",E328&lt;&gt;"Nakit"),0,IF(B328="Gider",-F328,F328))</f>
        <v/>
      </c>
      <c r="H328" s="15" t="n"/>
    </row>
    <row r="329">
      <c r="A329" s="14" t="n"/>
      <c r="B329" s="15" t="n"/>
      <c r="C329" s="15" t="n"/>
      <c r="D329" s="15" t="n"/>
      <c r="E329" s="15" t="n"/>
      <c r="F329" s="16" t="n"/>
      <c r="G329" s="16">
        <f>IF(OR(F329="",E329&lt;&gt;"Nakit"),0,IF(B329="Gider",-F329,F329))</f>
        <v/>
      </c>
      <c r="H329" s="15" t="n"/>
    </row>
    <row r="330">
      <c r="A330" s="14" t="n"/>
      <c r="B330" s="15" t="n"/>
      <c r="C330" s="15" t="n"/>
      <c r="D330" s="15" t="n"/>
      <c r="E330" s="15" t="n"/>
      <c r="F330" s="16" t="n"/>
      <c r="G330" s="16">
        <f>IF(OR(F330="",E330&lt;&gt;"Nakit"),0,IF(B330="Gider",-F330,F330))</f>
        <v/>
      </c>
      <c r="H330" s="15" t="n"/>
    </row>
    <row r="331">
      <c r="A331" s="14" t="n"/>
      <c r="B331" s="15" t="n"/>
      <c r="C331" s="15" t="n"/>
      <c r="D331" s="15" t="n"/>
      <c r="E331" s="15" t="n"/>
      <c r="F331" s="16" t="n"/>
      <c r="G331" s="16">
        <f>IF(OR(F331="",E331&lt;&gt;"Nakit"),0,IF(B331="Gider",-F331,F331))</f>
        <v/>
      </c>
      <c r="H331" s="15" t="n"/>
    </row>
    <row r="332">
      <c r="A332" s="14" t="n"/>
      <c r="B332" s="15" t="n"/>
      <c r="C332" s="15" t="n"/>
      <c r="D332" s="15" t="n"/>
      <c r="E332" s="15" t="n"/>
      <c r="F332" s="16" t="n"/>
      <c r="G332" s="16">
        <f>IF(OR(F332="",E332&lt;&gt;"Nakit"),0,IF(B332="Gider",-F332,F332))</f>
        <v/>
      </c>
      <c r="H332" s="15" t="n"/>
    </row>
    <row r="333">
      <c r="A333" s="14" t="n"/>
      <c r="B333" s="15" t="n"/>
      <c r="C333" s="15" t="n"/>
      <c r="D333" s="15" t="n"/>
      <c r="E333" s="15" t="n"/>
      <c r="F333" s="16" t="n"/>
      <c r="G333" s="16">
        <f>IF(OR(F333="",E333&lt;&gt;"Nakit"),0,IF(B333="Gider",-F333,F333))</f>
        <v/>
      </c>
      <c r="H333" s="15" t="n"/>
    </row>
    <row r="334">
      <c r="A334" s="14" t="n"/>
      <c r="B334" s="15" t="n"/>
      <c r="C334" s="15" t="n"/>
      <c r="D334" s="15" t="n"/>
      <c r="E334" s="15" t="n"/>
      <c r="F334" s="16" t="n"/>
      <c r="G334" s="16">
        <f>IF(OR(F334="",E334&lt;&gt;"Nakit"),0,IF(B334="Gider",-F334,F334))</f>
        <v/>
      </c>
      <c r="H334" s="15" t="n"/>
    </row>
    <row r="335">
      <c r="A335" s="14" t="n"/>
      <c r="B335" s="15" t="n"/>
      <c r="C335" s="15" t="n"/>
      <c r="D335" s="15" t="n"/>
      <c r="E335" s="15" t="n"/>
      <c r="F335" s="16" t="n"/>
      <c r="G335" s="16">
        <f>IF(OR(F335="",E335&lt;&gt;"Nakit"),0,IF(B335="Gider",-F335,F335))</f>
        <v/>
      </c>
      <c r="H335" s="15" t="n"/>
    </row>
    <row r="336">
      <c r="A336" s="14" t="n"/>
      <c r="B336" s="15" t="n"/>
      <c r="C336" s="15" t="n"/>
      <c r="D336" s="15" t="n"/>
      <c r="E336" s="15" t="n"/>
      <c r="F336" s="16" t="n"/>
      <c r="G336" s="16">
        <f>IF(OR(F336="",E336&lt;&gt;"Nakit"),0,IF(B336="Gider",-F336,F336))</f>
        <v/>
      </c>
      <c r="H336" s="15" t="n"/>
    </row>
    <row r="337">
      <c r="A337" s="14" t="n"/>
      <c r="B337" s="15" t="n"/>
      <c r="C337" s="15" t="n"/>
      <c r="D337" s="15" t="n"/>
      <c r="E337" s="15" t="n"/>
      <c r="F337" s="16" t="n"/>
      <c r="G337" s="16">
        <f>IF(OR(F337="",E337&lt;&gt;"Nakit"),0,IF(B337="Gider",-F337,F337))</f>
        <v/>
      </c>
      <c r="H337" s="15" t="n"/>
    </row>
    <row r="338">
      <c r="A338" s="14" t="n"/>
      <c r="B338" s="15" t="n"/>
      <c r="C338" s="15" t="n"/>
      <c r="D338" s="15" t="n"/>
      <c r="E338" s="15" t="n"/>
      <c r="F338" s="16" t="n"/>
      <c r="G338" s="16">
        <f>IF(OR(F338="",E338&lt;&gt;"Nakit"),0,IF(B338="Gider",-F338,F338))</f>
        <v/>
      </c>
      <c r="H338" s="15" t="n"/>
    </row>
    <row r="339">
      <c r="A339" s="14" t="n"/>
      <c r="B339" s="15" t="n"/>
      <c r="C339" s="15" t="n"/>
      <c r="D339" s="15" t="n"/>
      <c r="E339" s="15" t="n"/>
      <c r="F339" s="16" t="n"/>
      <c r="G339" s="16">
        <f>IF(OR(F339="",E339&lt;&gt;"Nakit"),0,IF(B339="Gider",-F339,F339))</f>
        <v/>
      </c>
      <c r="H339" s="15" t="n"/>
    </row>
    <row r="340">
      <c r="A340" s="14" t="n"/>
      <c r="B340" s="15" t="n"/>
      <c r="C340" s="15" t="n"/>
      <c r="D340" s="15" t="n"/>
      <c r="E340" s="15" t="n"/>
      <c r="F340" s="16" t="n"/>
      <c r="G340" s="16">
        <f>IF(OR(F340="",E340&lt;&gt;"Nakit"),0,IF(B340="Gider",-F340,F340))</f>
        <v/>
      </c>
      <c r="H340" s="15" t="n"/>
    </row>
    <row r="341">
      <c r="A341" s="14" t="n"/>
      <c r="B341" s="15" t="n"/>
      <c r="C341" s="15" t="n"/>
      <c r="D341" s="15" t="n"/>
      <c r="E341" s="15" t="n"/>
      <c r="F341" s="16" t="n"/>
      <c r="G341" s="16">
        <f>IF(OR(F341="",E341&lt;&gt;"Nakit"),0,IF(B341="Gider",-F341,F341))</f>
        <v/>
      </c>
      <c r="H341" s="15" t="n"/>
    </row>
    <row r="342">
      <c r="A342" s="14" t="n"/>
      <c r="B342" s="15" t="n"/>
      <c r="C342" s="15" t="n"/>
      <c r="D342" s="15" t="n"/>
      <c r="E342" s="15" t="n"/>
      <c r="F342" s="16" t="n"/>
      <c r="G342" s="16">
        <f>IF(OR(F342="",E342&lt;&gt;"Nakit"),0,IF(B342="Gider",-F342,F342))</f>
        <v/>
      </c>
      <c r="H342" s="15" t="n"/>
    </row>
    <row r="343">
      <c r="A343" s="14" t="n"/>
      <c r="B343" s="15" t="n"/>
      <c r="C343" s="15" t="n"/>
      <c r="D343" s="15" t="n"/>
      <c r="E343" s="15" t="n"/>
      <c r="F343" s="16" t="n"/>
      <c r="G343" s="16">
        <f>IF(OR(F343="",E343&lt;&gt;"Nakit"),0,IF(B343="Gider",-F343,F343))</f>
        <v/>
      </c>
      <c r="H343" s="15" t="n"/>
    </row>
    <row r="344">
      <c r="A344" s="14" t="n"/>
      <c r="B344" s="15" t="n"/>
      <c r="C344" s="15" t="n"/>
      <c r="D344" s="15" t="n"/>
      <c r="E344" s="15" t="n"/>
      <c r="F344" s="16" t="n"/>
      <c r="G344" s="16">
        <f>IF(OR(F344="",E344&lt;&gt;"Nakit"),0,IF(B344="Gider",-F344,F344))</f>
        <v/>
      </c>
      <c r="H344" s="15" t="n"/>
    </row>
    <row r="345">
      <c r="A345" s="14" t="n"/>
      <c r="B345" s="15" t="n"/>
      <c r="C345" s="15" t="n"/>
      <c r="D345" s="15" t="n"/>
      <c r="E345" s="15" t="n"/>
      <c r="F345" s="16" t="n"/>
      <c r="G345" s="16">
        <f>IF(OR(F345="",E345&lt;&gt;"Nakit"),0,IF(B345="Gider",-F345,F345))</f>
        <v/>
      </c>
      <c r="H345" s="15" t="n"/>
    </row>
    <row r="346">
      <c r="A346" s="14" t="n"/>
      <c r="B346" s="15" t="n"/>
      <c r="C346" s="15" t="n"/>
      <c r="D346" s="15" t="n"/>
      <c r="E346" s="15" t="n"/>
      <c r="F346" s="16" t="n"/>
      <c r="G346" s="16">
        <f>IF(OR(F346="",E346&lt;&gt;"Nakit"),0,IF(B346="Gider",-F346,F346))</f>
        <v/>
      </c>
      <c r="H346" s="15" t="n"/>
    </row>
    <row r="347">
      <c r="A347" s="14" t="n"/>
      <c r="B347" s="15" t="n"/>
      <c r="C347" s="15" t="n"/>
      <c r="D347" s="15" t="n"/>
      <c r="E347" s="15" t="n"/>
      <c r="F347" s="16" t="n"/>
      <c r="G347" s="16">
        <f>IF(OR(F347="",E347&lt;&gt;"Nakit"),0,IF(B347="Gider",-F347,F347))</f>
        <v/>
      </c>
      <c r="H347" s="15" t="n"/>
    </row>
    <row r="348">
      <c r="A348" s="14" t="n"/>
      <c r="B348" s="15" t="n"/>
      <c r="C348" s="15" t="n"/>
      <c r="D348" s="15" t="n"/>
      <c r="E348" s="15" t="n"/>
      <c r="F348" s="16" t="n"/>
      <c r="G348" s="16">
        <f>IF(OR(F348="",E348&lt;&gt;"Nakit"),0,IF(B348="Gider",-F348,F348))</f>
        <v/>
      </c>
      <c r="H348" s="15" t="n"/>
    </row>
    <row r="349">
      <c r="A349" s="14" t="n"/>
      <c r="B349" s="15" t="n"/>
      <c r="C349" s="15" t="n"/>
      <c r="D349" s="15" t="n"/>
      <c r="E349" s="15" t="n"/>
      <c r="F349" s="16" t="n"/>
      <c r="G349" s="16">
        <f>IF(OR(F349="",E349&lt;&gt;"Nakit"),0,IF(B349="Gider",-F349,F349))</f>
        <v/>
      </c>
      <c r="H349" s="15" t="n"/>
    </row>
    <row r="350">
      <c r="A350" s="14" t="n"/>
      <c r="B350" s="15" t="n"/>
      <c r="C350" s="15" t="n"/>
      <c r="D350" s="15" t="n"/>
      <c r="E350" s="15" t="n"/>
      <c r="F350" s="16" t="n"/>
      <c r="G350" s="16">
        <f>IF(OR(F350="",E350&lt;&gt;"Nakit"),0,IF(B350="Gider",-F350,F350))</f>
        <v/>
      </c>
      <c r="H350" s="15" t="n"/>
    </row>
    <row r="351">
      <c r="A351" s="14" t="n"/>
      <c r="B351" s="15" t="n"/>
      <c r="C351" s="15" t="n"/>
      <c r="D351" s="15" t="n"/>
      <c r="E351" s="15" t="n"/>
      <c r="F351" s="16" t="n"/>
      <c r="G351" s="16">
        <f>IF(OR(F351="",E351&lt;&gt;"Nakit"),0,IF(B351="Gider",-F351,F351))</f>
        <v/>
      </c>
      <c r="H351" s="15" t="n"/>
    </row>
    <row r="352">
      <c r="A352" s="14" t="n"/>
      <c r="B352" s="15" t="n"/>
      <c r="C352" s="15" t="n"/>
      <c r="D352" s="15" t="n"/>
      <c r="E352" s="15" t="n"/>
      <c r="F352" s="16" t="n"/>
      <c r="G352" s="16">
        <f>IF(OR(F352="",E352&lt;&gt;"Nakit"),0,IF(B352="Gider",-F352,F352))</f>
        <v/>
      </c>
      <c r="H352" s="15" t="n"/>
    </row>
    <row r="353">
      <c r="A353" s="14" t="n"/>
      <c r="B353" s="15" t="n"/>
      <c r="C353" s="15" t="n"/>
      <c r="D353" s="15" t="n"/>
      <c r="E353" s="15" t="n"/>
      <c r="F353" s="16" t="n"/>
      <c r="G353" s="16">
        <f>IF(OR(F353="",E353&lt;&gt;"Nakit"),0,IF(B353="Gider",-F353,F353))</f>
        <v/>
      </c>
      <c r="H353" s="15" t="n"/>
    </row>
    <row r="354">
      <c r="A354" s="14" t="n"/>
      <c r="B354" s="15" t="n"/>
      <c r="C354" s="15" t="n"/>
      <c r="D354" s="15" t="n"/>
      <c r="E354" s="15" t="n"/>
      <c r="F354" s="16" t="n"/>
      <c r="G354" s="16">
        <f>IF(OR(F354="",E354&lt;&gt;"Nakit"),0,IF(B354="Gider",-F354,F354))</f>
        <v/>
      </c>
      <c r="H354" s="15" t="n"/>
    </row>
    <row r="355">
      <c r="A355" s="14" t="n"/>
      <c r="B355" s="15" t="n"/>
      <c r="C355" s="15" t="n"/>
      <c r="D355" s="15" t="n"/>
      <c r="E355" s="15" t="n"/>
      <c r="F355" s="16" t="n"/>
      <c r="G355" s="16">
        <f>IF(OR(F355="",E355&lt;&gt;"Nakit"),0,IF(B355="Gider",-F355,F355))</f>
        <v/>
      </c>
      <c r="H355" s="15" t="n"/>
    </row>
    <row r="356">
      <c r="A356" s="14" t="n"/>
      <c r="B356" s="15" t="n"/>
      <c r="C356" s="15" t="n"/>
      <c r="D356" s="15" t="n"/>
      <c r="E356" s="15" t="n"/>
      <c r="F356" s="16" t="n"/>
      <c r="G356" s="16">
        <f>IF(OR(F356="",E356&lt;&gt;"Nakit"),0,IF(B356="Gider",-F356,F356))</f>
        <v/>
      </c>
      <c r="H356" s="15" t="n"/>
    </row>
    <row r="357">
      <c r="A357" s="14" t="n"/>
      <c r="B357" s="15" t="n"/>
      <c r="C357" s="15" t="n"/>
      <c r="D357" s="15" t="n"/>
      <c r="E357" s="15" t="n"/>
      <c r="F357" s="16" t="n"/>
      <c r="G357" s="16">
        <f>IF(OR(F357="",E357&lt;&gt;"Nakit"),0,IF(B357="Gider",-F357,F357))</f>
        <v/>
      </c>
      <c r="H357" s="15" t="n"/>
    </row>
    <row r="358">
      <c r="A358" s="14" t="n"/>
      <c r="B358" s="15" t="n"/>
      <c r="C358" s="15" t="n"/>
      <c r="D358" s="15" t="n"/>
      <c r="E358" s="15" t="n"/>
      <c r="F358" s="16" t="n"/>
      <c r="G358" s="16">
        <f>IF(OR(F358="",E358&lt;&gt;"Nakit"),0,IF(B358="Gider",-F358,F358))</f>
        <v/>
      </c>
      <c r="H358" s="15" t="n"/>
    </row>
    <row r="359">
      <c r="A359" s="14" t="n"/>
      <c r="B359" s="15" t="n"/>
      <c r="C359" s="15" t="n"/>
      <c r="D359" s="15" t="n"/>
      <c r="E359" s="15" t="n"/>
      <c r="F359" s="16" t="n"/>
      <c r="G359" s="16">
        <f>IF(OR(F359="",E359&lt;&gt;"Nakit"),0,IF(B359="Gider",-F359,F359))</f>
        <v/>
      </c>
      <c r="H359" s="15" t="n"/>
    </row>
    <row r="360">
      <c r="A360" s="14" t="n"/>
      <c r="B360" s="15" t="n"/>
      <c r="C360" s="15" t="n"/>
      <c r="D360" s="15" t="n"/>
      <c r="E360" s="15" t="n"/>
      <c r="F360" s="16" t="n"/>
      <c r="G360" s="16">
        <f>IF(OR(F360="",E360&lt;&gt;"Nakit"),0,IF(B360="Gider",-F360,F360))</f>
        <v/>
      </c>
      <c r="H360" s="15" t="n"/>
    </row>
    <row r="361">
      <c r="A361" s="14" t="n"/>
      <c r="B361" s="15" t="n"/>
      <c r="C361" s="15" t="n"/>
      <c r="D361" s="15" t="n"/>
      <c r="E361" s="15" t="n"/>
      <c r="F361" s="16" t="n"/>
      <c r="G361" s="16">
        <f>IF(OR(F361="",E361&lt;&gt;"Nakit"),0,IF(B361="Gider",-F361,F361))</f>
        <v/>
      </c>
      <c r="H361" s="15" t="n"/>
    </row>
    <row r="362">
      <c r="A362" s="14" t="n"/>
      <c r="B362" s="15" t="n"/>
      <c r="C362" s="15" t="n"/>
      <c r="D362" s="15" t="n"/>
      <c r="E362" s="15" t="n"/>
      <c r="F362" s="16" t="n"/>
      <c r="G362" s="16">
        <f>IF(OR(F362="",E362&lt;&gt;"Nakit"),0,IF(B362="Gider",-F362,F362))</f>
        <v/>
      </c>
      <c r="H362" s="15" t="n"/>
    </row>
    <row r="363">
      <c r="A363" s="14" t="n"/>
      <c r="B363" s="15" t="n"/>
      <c r="C363" s="15" t="n"/>
      <c r="D363" s="15" t="n"/>
      <c r="E363" s="15" t="n"/>
      <c r="F363" s="16" t="n"/>
      <c r="G363" s="16">
        <f>IF(OR(F363="",E363&lt;&gt;"Nakit"),0,IF(B363="Gider",-F363,F363))</f>
        <v/>
      </c>
      <c r="H363" s="15" t="n"/>
    </row>
    <row r="364">
      <c r="A364" s="14" t="n"/>
      <c r="B364" s="15" t="n"/>
      <c r="C364" s="15" t="n"/>
      <c r="D364" s="15" t="n"/>
      <c r="E364" s="15" t="n"/>
      <c r="F364" s="16" t="n"/>
      <c r="G364" s="16">
        <f>IF(OR(F364="",E364&lt;&gt;"Nakit"),0,IF(B364="Gider",-F364,F364))</f>
        <v/>
      </c>
      <c r="H364" s="15" t="n"/>
    </row>
    <row r="365">
      <c r="A365" s="14" t="n"/>
      <c r="B365" s="15" t="n"/>
      <c r="C365" s="15" t="n"/>
      <c r="D365" s="15" t="n"/>
      <c r="E365" s="15" t="n"/>
      <c r="F365" s="16" t="n"/>
      <c r="G365" s="16">
        <f>IF(OR(F365="",E365&lt;&gt;"Nakit"),0,IF(B365="Gider",-F365,F365))</f>
        <v/>
      </c>
      <c r="H365" s="15" t="n"/>
    </row>
    <row r="366">
      <c r="A366" s="14" t="n"/>
      <c r="B366" s="15" t="n"/>
      <c r="C366" s="15" t="n"/>
      <c r="D366" s="15" t="n"/>
      <c r="E366" s="15" t="n"/>
      <c r="F366" s="16" t="n"/>
      <c r="G366" s="16">
        <f>IF(OR(F366="",E366&lt;&gt;"Nakit"),0,IF(B366="Gider",-F366,F366))</f>
        <v/>
      </c>
      <c r="H366" s="15" t="n"/>
    </row>
    <row r="367">
      <c r="A367" s="14" t="n"/>
      <c r="B367" s="15" t="n"/>
      <c r="C367" s="15" t="n"/>
      <c r="D367" s="15" t="n"/>
      <c r="E367" s="15" t="n"/>
      <c r="F367" s="16" t="n"/>
      <c r="G367" s="16">
        <f>IF(OR(F367="",E367&lt;&gt;"Nakit"),0,IF(B367="Gider",-F367,F367))</f>
        <v/>
      </c>
      <c r="H367" s="15" t="n"/>
    </row>
    <row r="368">
      <c r="A368" s="14" t="n"/>
      <c r="B368" s="15" t="n"/>
      <c r="C368" s="15" t="n"/>
      <c r="D368" s="15" t="n"/>
      <c r="E368" s="15" t="n"/>
      <c r="F368" s="16" t="n"/>
      <c r="G368" s="16">
        <f>IF(OR(F368="",E368&lt;&gt;"Nakit"),0,IF(B368="Gider",-F368,F368))</f>
        <v/>
      </c>
      <c r="H368" s="15" t="n"/>
    </row>
    <row r="369">
      <c r="A369" s="14" t="n"/>
      <c r="B369" s="15" t="n"/>
      <c r="C369" s="15" t="n"/>
      <c r="D369" s="15" t="n"/>
      <c r="E369" s="15" t="n"/>
      <c r="F369" s="16" t="n"/>
      <c r="G369" s="16">
        <f>IF(OR(F369="",E369&lt;&gt;"Nakit"),0,IF(B369="Gider",-F369,F369))</f>
        <v/>
      </c>
      <c r="H369" s="15" t="n"/>
    </row>
    <row r="370">
      <c r="A370" s="14" t="n"/>
      <c r="B370" s="15" t="n"/>
      <c r="C370" s="15" t="n"/>
      <c r="D370" s="15" t="n"/>
      <c r="E370" s="15" t="n"/>
      <c r="F370" s="16" t="n"/>
      <c r="G370" s="16">
        <f>IF(OR(F370="",E370&lt;&gt;"Nakit"),0,IF(B370="Gider",-F370,F370))</f>
        <v/>
      </c>
      <c r="H370" s="15" t="n"/>
    </row>
    <row r="371">
      <c r="A371" s="14" t="n"/>
      <c r="B371" s="15" t="n"/>
      <c r="C371" s="15" t="n"/>
      <c r="D371" s="15" t="n"/>
      <c r="E371" s="15" t="n"/>
      <c r="F371" s="16" t="n"/>
      <c r="G371" s="16">
        <f>IF(OR(F371="",E371&lt;&gt;"Nakit"),0,IF(B371="Gider",-F371,F371))</f>
        <v/>
      </c>
      <c r="H371" s="15" t="n"/>
    </row>
    <row r="372">
      <c r="A372" s="14" t="n"/>
      <c r="B372" s="15" t="n"/>
      <c r="C372" s="15" t="n"/>
      <c r="D372" s="15" t="n"/>
      <c r="E372" s="15" t="n"/>
      <c r="F372" s="16" t="n"/>
      <c r="G372" s="16">
        <f>IF(OR(F372="",E372&lt;&gt;"Nakit"),0,IF(B372="Gider",-F372,F372))</f>
        <v/>
      </c>
      <c r="H372" s="15" t="n"/>
    </row>
    <row r="373">
      <c r="A373" s="14" t="n"/>
      <c r="B373" s="15" t="n"/>
      <c r="C373" s="15" t="n"/>
      <c r="D373" s="15" t="n"/>
      <c r="E373" s="15" t="n"/>
      <c r="F373" s="16" t="n"/>
      <c r="G373" s="16">
        <f>IF(OR(F373="",E373&lt;&gt;"Nakit"),0,IF(B373="Gider",-F373,F373))</f>
        <v/>
      </c>
      <c r="H373" s="15" t="n"/>
    </row>
    <row r="374">
      <c r="A374" s="14" t="n"/>
      <c r="B374" s="15" t="n"/>
      <c r="C374" s="15" t="n"/>
      <c r="D374" s="15" t="n"/>
      <c r="E374" s="15" t="n"/>
      <c r="F374" s="16" t="n"/>
      <c r="G374" s="16">
        <f>IF(OR(F374="",E374&lt;&gt;"Nakit"),0,IF(B374="Gider",-F374,F374))</f>
        <v/>
      </c>
      <c r="H374" s="15" t="n"/>
    </row>
    <row r="375">
      <c r="A375" s="14" t="n"/>
      <c r="B375" s="15" t="n"/>
      <c r="C375" s="15" t="n"/>
      <c r="D375" s="15" t="n"/>
      <c r="E375" s="15" t="n"/>
      <c r="F375" s="16" t="n"/>
      <c r="G375" s="16">
        <f>IF(OR(F375="",E375&lt;&gt;"Nakit"),0,IF(B375="Gider",-F375,F375))</f>
        <v/>
      </c>
      <c r="H375" s="15" t="n"/>
    </row>
    <row r="376">
      <c r="A376" s="14" t="n"/>
      <c r="B376" s="15" t="n"/>
      <c r="C376" s="15" t="n"/>
      <c r="D376" s="15" t="n"/>
      <c r="E376" s="15" t="n"/>
      <c r="F376" s="16" t="n"/>
      <c r="G376" s="16">
        <f>IF(OR(F376="",E376&lt;&gt;"Nakit"),0,IF(B376="Gider",-F376,F376))</f>
        <v/>
      </c>
      <c r="H376" s="15" t="n"/>
    </row>
    <row r="377">
      <c r="A377" s="14" t="n"/>
      <c r="B377" s="15" t="n"/>
      <c r="C377" s="15" t="n"/>
      <c r="D377" s="15" t="n"/>
      <c r="E377" s="15" t="n"/>
      <c r="F377" s="16" t="n"/>
      <c r="G377" s="16">
        <f>IF(OR(F377="",E377&lt;&gt;"Nakit"),0,IF(B377="Gider",-F377,F377))</f>
        <v/>
      </c>
      <c r="H377" s="15" t="n"/>
    </row>
    <row r="378">
      <c r="A378" s="14" t="n"/>
      <c r="B378" s="15" t="n"/>
      <c r="C378" s="15" t="n"/>
      <c r="D378" s="15" t="n"/>
      <c r="E378" s="15" t="n"/>
      <c r="F378" s="16" t="n"/>
      <c r="G378" s="16">
        <f>IF(OR(F378="",E378&lt;&gt;"Nakit"),0,IF(B378="Gider",-F378,F378))</f>
        <v/>
      </c>
      <c r="H378" s="15" t="n"/>
    </row>
    <row r="379">
      <c r="A379" s="14" t="n"/>
      <c r="B379" s="15" t="n"/>
      <c r="C379" s="15" t="n"/>
      <c r="D379" s="15" t="n"/>
      <c r="E379" s="15" t="n"/>
      <c r="F379" s="16" t="n"/>
      <c r="G379" s="16">
        <f>IF(OR(F379="",E379&lt;&gt;"Nakit"),0,IF(B379="Gider",-F379,F379))</f>
        <v/>
      </c>
      <c r="H379" s="15" t="n"/>
    </row>
    <row r="380">
      <c r="A380" s="14" t="n"/>
      <c r="B380" s="15" t="n"/>
      <c r="C380" s="15" t="n"/>
      <c r="D380" s="15" t="n"/>
      <c r="E380" s="15" t="n"/>
      <c r="F380" s="16" t="n"/>
      <c r="G380" s="16">
        <f>IF(OR(F380="",E380&lt;&gt;"Nakit"),0,IF(B380="Gider",-F380,F380))</f>
        <v/>
      </c>
      <c r="H380" s="15" t="n"/>
    </row>
    <row r="381">
      <c r="A381" s="14" t="n"/>
      <c r="B381" s="15" t="n"/>
      <c r="C381" s="15" t="n"/>
      <c r="D381" s="15" t="n"/>
      <c r="E381" s="15" t="n"/>
      <c r="F381" s="16" t="n"/>
      <c r="G381" s="16">
        <f>IF(OR(F381="",E381&lt;&gt;"Nakit"),0,IF(B381="Gider",-F381,F381))</f>
        <v/>
      </c>
      <c r="H381" s="15" t="n"/>
    </row>
    <row r="382">
      <c r="A382" s="14" t="n"/>
      <c r="B382" s="15" t="n"/>
      <c r="C382" s="15" t="n"/>
      <c r="D382" s="15" t="n"/>
      <c r="E382" s="15" t="n"/>
      <c r="F382" s="16" t="n"/>
      <c r="G382" s="16">
        <f>IF(OR(F382="",E382&lt;&gt;"Nakit"),0,IF(B382="Gider",-F382,F382))</f>
        <v/>
      </c>
      <c r="H382" s="15" t="n"/>
    </row>
    <row r="383">
      <c r="A383" s="14" t="n"/>
      <c r="B383" s="15" t="n"/>
      <c r="C383" s="15" t="n"/>
      <c r="D383" s="15" t="n"/>
      <c r="E383" s="15" t="n"/>
      <c r="F383" s="16" t="n"/>
      <c r="G383" s="16">
        <f>IF(OR(F383="",E383&lt;&gt;"Nakit"),0,IF(B383="Gider",-F383,F383))</f>
        <v/>
      </c>
      <c r="H383" s="15" t="n"/>
    </row>
    <row r="384">
      <c r="A384" s="14" t="n"/>
      <c r="B384" s="15" t="n"/>
      <c r="C384" s="15" t="n"/>
      <c r="D384" s="15" t="n"/>
      <c r="E384" s="15" t="n"/>
      <c r="F384" s="16" t="n"/>
      <c r="G384" s="16">
        <f>IF(OR(F384="",E384&lt;&gt;"Nakit"),0,IF(B384="Gider",-F384,F384))</f>
        <v/>
      </c>
      <c r="H384" s="15" t="n"/>
    </row>
    <row r="385">
      <c r="A385" s="14" t="n"/>
      <c r="B385" s="15" t="n"/>
      <c r="C385" s="15" t="n"/>
      <c r="D385" s="15" t="n"/>
      <c r="E385" s="15" t="n"/>
      <c r="F385" s="16" t="n"/>
      <c r="G385" s="16">
        <f>IF(OR(F385="",E385&lt;&gt;"Nakit"),0,IF(B385="Gider",-F385,F385))</f>
        <v/>
      </c>
      <c r="H385" s="15" t="n"/>
    </row>
    <row r="386">
      <c r="A386" s="14" t="n"/>
      <c r="B386" s="15" t="n"/>
      <c r="C386" s="15" t="n"/>
      <c r="D386" s="15" t="n"/>
      <c r="E386" s="15" t="n"/>
      <c r="F386" s="16" t="n"/>
      <c r="G386" s="16">
        <f>IF(OR(F386="",E386&lt;&gt;"Nakit"),0,IF(B386="Gider",-F386,F386))</f>
        <v/>
      </c>
      <c r="H386" s="15" t="n"/>
    </row>
    <row r="387">
      <c r="A387" s="14" t="n"/>
      <c r="B387" s="15" t="n"/>
      <c r="C387" s="15" t="n"/>
      <c r="D387" s="15" t="n"/>
      <c r="E387" s="15" t="n"/>
      <c r="F387" s="16" t="n"/>
      <c r="G387" s="16">
        <f>IF(OR(F387="",E387&lt;&gt;"Nakit"),0,IF(B387="Gider",-F387,F387))</f>
        <v/>
      </c>
      <c r="H387" s="15" t="n"/>
    </row>
    <row r="388">
      <c r="A388" s="14" t="n"/>
      <c r="B388" s="15" t="n"/>
      <c r="C388" s="15" t="n"/>
      <c r="D388" s="15" t="n"/>
      <c r="E388" s="15" t="n"/>
      <c r="F388" s="16" t="n"/>
      <c r="G388" s="16">
        <f>IF(OR(F388="",E388&lt;&gt;"Nakit"),0,IF(B388="Gider",-F388,F388))</f>
        <v/>
      </c>
      <c r="H388" s="15" t="n"/>
    </row>
    <row r="389">
      <c r="A389" s="14" t="n"/>
      <c r="B389" s="15" t="n"/>
      <c r="C389" s="15" t="n"/>
      <c r="D389" s="15" t="n"/>
      <c r="E389" s="15" t="n"/>
      <c r="F389" s="16" t="n"/>
      <c r="G389" s="16">
        <f>IF(OR(F389="",E389&lt;&gt;"Nakit"),0,IF(B389="Gider",-F389,F389))</f>
        <v/>
      </c>
      <c r="H389" s="15" t="n"/>
    </row>
    <row r="390">
      <c r="A390" s="14" t="n"/>
      <c r="B390" s="15" t="n"/>
      <c r="C390" s="15" t="n"/>
      <c r="D390" s="15" t="n"/>
      <c r="E390" s="15" t="n"/>
      <c r="F390" s="16" t="n"/>
      <c r="G390" s="16">
        <f>IF(OR(F390="",E390&lt;&gt;"Nakit"),0,IF(B390="Gider",-F390,F390))</f>
        <v/>
      </c>
      <c r="H390" s="15" t="n"/>
    </row>
    <row r="391">
      <c r="A391" s="14" t="n"/>
      <c r="B391" s="15" t="n"/>
      <c r="C391" s="15" t="n"/>
      <c r="D391" s="15" t="n"/>
      <c r="E391" s="15" t="n"/>
      <c r="F391" s="16" t="n"/>
      <c r="G391" s="16">
        <f>IF(OR(F391="",E391&lt;&gt;"Nakit"),0,IF(B391="Gider",-F391,F391))</f>
        <v/>
      </c>
      <c r="H391" s="15" t="n"/>
    </row>
    <row r="392">
      <c r="A392" s="14" t="n"/>
      <c r="B392" s="15" t="n"/>
      <c r="C392" s="15" t="n"/>
      <c r="D392" s="15" t="n"/>
      <c r="E392" s="15" t="n"/>
      <c r="F392" s="16" t="n"/>
      <c r="G392" s="16">
        <f>IF(OR(F392="",E392&lt;&gt;"Nakit"),0,IF(B392="Gider",-F392,F392))</f>
        <v/>
      </c>
      <c r="H392" s="15" t="n"/>
    </row>
    <row r="393">
      <c r="A393" s="14" t="n"/>
      <c r="B393" s="15" t="n"/>
      <c r="C393" s="15" t="n"/>
      <c r="D393" s="15" t="n"/>
      <c r="E393" s="15" t="n"/>
      <c r="F393" s="16" t="n"/>
      <c r="G393" s="16">
        <f>IF(OR(F393="",E393&lt;&gt;"Nakit"),0,IF(B393="Gider",-F393,F393))</f>
        <v/>
      </c>
      <c r="H393" s="15" t="n"/>
    </row>
    <row r="394">
      <c r="A394" s="14" t="n"/>
      <c r="B394" s="15" t="n"/>
      <c r="C394" s="15" t="n"/>
      <c r="D394" s="15" t="n"/>
      <c r="E394" s="15" t="n"/>
      <c r="F394" s="16" t="n"/>
      <c r="G394" s="16">
        <f>IF(OR(F394="",E394&lt;&gt;"Nakit"),0,IF(B394="Gider",-F394,F394))</f>
        <v/>
      </c>
      <c r="H394" s="15" t="n"/>
    </row>
    <row r="395">
      <c r="A395" s="14" t="n"/>
      <c r="B395" s="15" t="n"/>
      <c r="C395" s="15" t="n"/>
      <c r="D395" s="15" t="n"/>
      <c r="E395" s="15" t="n"/>
      <c r="F395" s="16" t="n"/>
      <c r="G395" s="16">
        <f>IF(OR(F395="",E395&lt;&gt;"Nakit"),0,IF(B395="Gider",-F395,F395))</f>
        <v/>
      </c>
      <c r="H395" s="15" t="n"/>
    </row>
    <row r="396">
      <c r="A396" s="14" t="n"/>
      <c r="B396" s="15" t="n"/>
      <c r="C396" s="15" t="n"/>
      <c r="D396" s="15" t="n"/>
      <c r="E396" s="15" t="n"/>
      <c r="F396" s="16" t="n"/>
      <c r="G396" s="16">
        <f>IF(OR(F396="",E396&lt;&gt;"Nakit"),0,IF(B396="Gider",-F396,F396))</f>
        <v/>
      </c>
      <c r="H396" s="15" t="n"/>
    </row>
    <row r="397">
      <c r="A397" s="14" t="n"/>
      <c r="B397" s="15" t="n"/>
      <c r="C397" s="15" t="n"/>
      <c r="D397" s="15" t="n"/>
      <c r="E397" s="15" t="n"/>
      <c r="F397" s="16" t="n"/>
      <c r="G397" s="16">
        <f>IF(OR(F397="",E397&lt;&gt;"Nakit"),0,IF(B397="Gider",-F397,F397))</f>
        <v/>
      </c>
      <c r="H397" s="15" t="n"/>
    </row>
    <row r="398">
      <c r="A398" s="14" t="n"/>
      <c r="B398" s="15" t="n"/>
      <c r="C398" s="15" t="n"/>
      <c r="D398" s="15" t="n"/>
      <c r="E398" s="15" t="n"/>
      <c r="F398" s="16" t="n"/>
      <c r="G398" s="16">
        <f>IF(OR(F398="",E398&lt;&gt;"Nakit"),0,IF(B398="Gider",-F398,F398))</f>
        <v/>
      </c>
      <c r="H398" s="15" t="n"/>
    </row>
    <row r="399">
      <c r="A399" s="14" t="n"/>
      <c r="B399" s="15" t="n"/>
      <c r="C399" s="15" t="n"/>
      <c r="D399" s="15" t="n"/>
      <c r="E399" s="15" t="n"/>
      <c r="F399" s="16" t="n"/>
      <c r="G399" s="16">
        <f>IF(OR(F399="",E399&lt;&gt;"Nakit"),0,IF(B399="Gider",-F399,F399))</f>
        <v/>
      </c>
      <c r="H399" s="15" t="n"/>
    </row>
    <row r="400">
      <c r="A400" s="14" t="n"/>
      <c r="B400" s="15" t="n"/>
      <c r="C400" s="15" t="n"/>
      <c r="D400" s="15" t="n"/>
      <c r="E400" s="15" t="n"/>
      <c r="F400" s="16" t="n"/>
      <c r="G400" s="16">
        <f>IF(OR(F400="",E400&lt;&gt;"Nakit"),0,IF(B400="Gider",-F400,F400))</f>
        <v/>
      </c>
      <c r="H400" s="15" t="n"/>
    </row>
    <row r="401">
      <c r="A401" s="14" t="n"/>
      <c r="B401" s="15" t="n"/>
      <c r="C401" s="15" t="n"/>
      <c r="D401" s="15" t="n"/>
      <c r="E401" s="15" t="n"/>
      <c r="F401" s="16" t="n"/>
      <c r="G401" s="16">
        <f>IF(OR(F401="",E401&lt;&gt;"Nakit"),0,IF(B401="Gider",-F401,F401))</f>
        <v/>
      </c>
      <c r="H401" s="15" t="n"/>
    </row>
    <row r="402">
      <c r="A402" s="14" t="n"/>
      <c r="B402" s="15" t="n"/>
      <c r="C402" s="15" t="n"/>
      <c r="D402" s="15" t="n"/>
      <c r="E402" s="15" t="n"/>
      <c r="F402" s="16" t="n"/>
      <c r="G402" s="16">
        <f>IF(OR(F402="",E402&lt;&gt;"Nakit"),0,IF(B402="Gider",-F402,F402))</f>
        <v/>
      </c>
      <c r="H402" s="15" t="n"/>
    </row>
    <row r="403">
      <c r="A403" s="14" t="n"/>
      <c r="B403" s="15" t="n"/>
      <c r="C403" s="15" t="n"/>
      <c r="D403" s="15" t="n"/>
      <c r="E403" s="15" t="n"/>
      <c r="F403" s="16" t="n"/>
      <c r="G403" s="16">
        <f>IF(OR(F403="",E403&lt;&gt;"Nakit"),0,IF(B403="Gider",-F403,F403))</f>
        <v/>
      </c>
      <c r="H403" s="15" t="n"/>
    </row>
    <row r="404">
      <c r="A404" s="14" t="n"/>
      <c r="B404" s="15" t="n"/>
      <c r="C404" s="15" t="n"/>
      <c r="D404" s="15" t="n"/>
      <c r="E404" s="15" t="n"/>
      <c r="F404" s="16" t="n"/>
      <c r="G404" s="16">
        <f>IF(OR(F404="",E404&lt;&gt;"Nakit"),0,IF(B404="Gider",-F404,F404))</f>
        <v/>
      </c>
      <c r="H404" s="15" t="n"/>
    </row>
    <row r="405">
      <c r="A405" s="14" t="n"/>
      <c r="B405" s="15" t="n"/>
      <c r="C405" s="15" t="n"/>
      <c r="D405" s="15" t="n"/>
      <c r="E405" s="15" t="n"/>
      <c r="F405" s="16" t="n"/>
      <c r="G405" s="16">
        <f>IF(OR(F405="",E405&lt;&gt;"Nakit"),0,IF(B405="Gider",-F405,F405))</f>
        <v/>
      </c>
      <c r="H405" s="15" t="n"/>
    </row>
    <row r="406">
      <c r="A406" s="14" t="n"/>
      <c r="B406" s="15" t="n"/>
      <c r="C406" s="15" t="n"/>
      <c r="D406" s="15" t="n"/>
      <c r="E406" s="15" t="n"/>
      <c r="F406" s="16" t="n"/>
      <c r="G406" s="16">
        <f>IF(OR(F406="",E406&lt;&gt;"Nakit"),0,IF(B406="Gider",-F406,F406))</f>
        <v/>
      </c>
      <c r="H406" s="15" t="n"/>
    </row>
    <row r="407">
      <c r="A407" s="14" t="n"/>
      <c r="B407" s="15" t="n"/>
      <c r="C407" s="15" t="n"/>
      <c r="D407" s="15" t="n"/>
      <c r="E407" s="15" t="n"/>
      <c r="F407" s="16" t="n"/>
      <c r="G407" s="16">
        <f>IF(OR(F407="",E407&lt;&gt;"Nakit"),0,IF(B407="Gider",-F407,F407))</f>
        <v/>
      </c>
      <c r="H407" s="15" t="n"/>
    </row>
    <row r="408">
      <c r="A408" s="14" t="n"/>
      <c r="B408" s="15" t="n"/>
      <c r="C408" s="15" t="n"/>
      <c r="D408" s="15" t="n"/>
      <c r="E408" s="15" t="n"/>
      <c r="F408" s="16" t="n"/>
      <c r="G408" s="16">
        <f>IF(OR(F408="",E408&lt;&gt;"Nakit"),0,IF(B408="Gider",-F408,F408))</f>
        <v/>
      </c>
      <c r="H408" s="15" t="n"/>
    </row>
    <row r="409">
      <c r="A409" s="14" t="n"/>
      <c r="B409" s="15" t="n"/>
      <c r="C409" s="15" t="n"/>
      <c r="D409" s="15" t="n"/>
      <c r="E409" s="15" t="n"/>
      <c r="F409" s="16" t="n"/>
      <c r="G409" s="16">
        <f>IF(OR(F409="",E409&lt;&gt;"Nakit"),0,IF(B409="Gider",-F409,F409))</f>
        <v/>
      </c>
      <c r="H409" s="15" t="n"/>
    </row>
    <row r="410">
      <c r="A410" s="14" t="n"/>
      <c r="B410" s="15" t="n"/>
      <c r="C410" s="15" t="n"/>
      <c r="D410" s="15" t="n"/>
      <c r="E410" s="15" t="n"/>
      <c r="F410" s="16" t="n"/>
      <c r="G410" s="16">
        <f>IF(OR(F410="",E410&lt;&gt;"Nakit"),0,IF(B410="Gider",-F410,F410))</f>
        <v/>
      </c>
      <c r="H410" s="15" t="n"/>
    </row>
    <row r="411">
      <c r="A411" s="14" t="n"/>
      <c r="B411" s="15" t="n"/>
      <c r="C411" s="15" t="n"/>
      <c r="D411" s="15" t="n"/>
      <c r="E411" s="15" t="n"/>
      <c r="F411" s="16" t="n"/>
      <c r="G411" s="16">
        <f>IF(OR(F411="",E411&lt;&gt;"Nakit"),0,IF(B411="Gider",-F411,F411))</f>
        <v/>
      </c>
      <c r="H411" s="15" t="n"/>
    </row>
    <row r="412">
      <c r="A412" s="14" t="n"/>
      <c r="B412" s="15" t="n"/>
      <c r="C412" s="15" t="n"/>
      <c r="D412" s="15" t="n"/>
      <c r="E412" s="15" t="n"/>
      <c r="F412" s="16" t="n"/>
      <c r="G412" s="16">
        <f>IF(OR(F412="",E412&lt;&gt;"Nakit"),0,IF(B412="Gider",-F412,F412))</f>
        <v/>
      </c>
      <c r="H412" s="15" t="n"/>
    </row>
    <row r="413">
      <c r="A413" s="14" t="n"/>
      <c r="B413" s="15" t="n"/>
      <c r="C413" s="15" t="n"/>
      <c r="D413" s="15" t="n"/>
      <c r="E413" s="15" t="n"/>
      <c r="F413" s="16" t="n"/>
      <c r="G413" s="16">
        <f>IF(OR(F413="",E413&lt;&gt;"Nakit"),0,IF(B413="Gider",-F413,F413))</f>
        <v/>
      </c>
      <c r="H413" s="15" t="n"/>
    </row>
    <row r="414">
      <c r="A414" s="14" t="n"/>
      <c r="B414" s="15" t="n"/>
      <c r="C414" s="15" t="n"/>
      <c r="D414" s="15" t="n"/>
      <c r="E414" s="15" t="n"/>
      <c r="F414" s="16" t="n"/>
      <c r="G414" s="16">
        <f>IF(OR(F414="",E414&lt;&gt;"Nakit"),0,IF(B414="Gider",-F414,F414))</f>
        <v/>
      </c>
      <c r="H414" s="15" t="n"/>
    </row>
    <row r="415">
      <c r="A415" s="14" t="n"/>
      <c r="B415" s="15" t="n"/>
      <c r="C415" s="15" t="n"/>
      <c r="D415" s="15" t="n"/>
      <c r="E415" s="15" t="n"/>
      <c r="F415" s="16" t="n"/>
      <c r="G415" s="16">
        <f>IF(OR(F415="",E415&lt;&gt;"Nakit"),0,IF(B415="Gider",-F415,F415))</f>
        <v/>
      </c>
      <c r="H415" s="15" t="n"/>
    </row>
    <row r="416">
      <c r="A416" s="14" t="n"/>
      <c r="B416" s="15" t="n"/>
      <c r="C416" s="15" t="n"/>
      <c r="D416" s="15" t="n"/>
      <c r="E416" s="15" t="n"/>
      <c r="F416" s="16" t="n"/>
      <c r="G416" s="16">
        <f>IF(OR(F416="",E416&lt;&gt;"Nakit"),0,IF(B416="Gider",-F416,F416))</f>
        <v/>
      </c>
      <c r="H416" s="15" t="n"/>
    </row>
    <row r="417">
      <c r="A417" s="14" t="n"/>
      <c r="B417" s="15" t="n"/>
      <c r="C417" s="15" t="n"/>
      <c r="D417" s="15" t="n"/>
      <c r="E417" s="15" t="n"/>
      <c r="F417" s="16" t="n"/>
      <c r="G417" s="16">
        <f>IF(OR(F417="",E417&lt;&gt;"Nakit"),0,IF(B417="Gider",-F417,F417))</f>
        <v/>
      </c>
      <c r="H417" s="15" t="n"/>
    </row>
    <row r="418">
      <c r="A418" s="14" t="n"/>
      <c r="B418" s="15" t="n"/>
      <c r="C418" s="15" t="n"/>
      <c r="D418" s="15" t="n"/>
      <c r="E418" s="15" t="n"/>
      <c r="F418" s="16" t="n"/>
      <c r="G418" s="16">
        <f>IF(OR(F418="",E418&lt;&gt;"Nakit"),0,IF(B418="Gider",-F418,F418))</f>
        <v/>
      </c>
      <c r="H418" s="15" t="n"/>
    </row>
    <row r="419">
      <c r="A419" s="14" t="n"/>
      <c r="B419" s="15" t="n"/>
      <c r="C419" s="15" t="n"/>
      <c r="D419" s="15" t="n"/>
      <c r="E419" s="15" t="n"/>
      <c r="F419" s="16" t="n"/>
      <c r="G419" s="16">
        <f>IF(OR(F419="",E419&lt;&gt;"Nakit"),0,IF(B419="Gider",-F419,F419))</f>
        <v/>
      </c>
      <c r="H419" s="15" t="n"/>
    </row>
    <row r="420">
      <c r="A420" s="14" t="n"/>
      <c r="B420" s="15" t="n"/>
      <c r="C420" s="15" t="n"/>
      <c r="D420" s="15" t="n"/>
      <c r="E420" s="15" t="n"/>
      <c r="F420" s="16" t="n"/>
      <c r="G420" s="16">
        <f>IF(OR(F420="",E420&lt;&gt;"Nakit"),0,IF(B420="Gider",-F420,F420))</f>
        <v/>
      </c>
      <c r="H420" s="15" t="n"/>
    </row>
    <row r="421">
      <c r="A421" s="14" t="n"/>
      <c r="B421" s="15" t="n"/>
      <c r="C421" s="15" t="n"/>
      <c r="D421" s="15" t="n"/>
      <c r="E421" s="15" t="n"/>
      <c r="F421" s="16" t="n"/>
      <c r="G421" s="16">
        <f>IF(OR(F421="",E421&lt;&gt;"Nakit"),0,IF(B421="Gider",-F421,F421))</f>
        <v/>
      </c>
      <c r="H421" s="15" t="n"/>
    </row>
    <row r="422">
      <c r="A422" s="14" t="n"/>
      <c r="B422" s="15" t="n"/>
      <c r="C422" s="15" t="n"/>
      <c r="D422" s="15" t="n"/>
      <c r="E422" s="15" t="n"/>
      <c r="F422" s="16" t="n"/>
      <c r="G422" s="16">
        <f>IF(OR(F422="",E422&lt;&gt;"Nakit"),0,IF(B422="Gider",-F422,F422))</f>
        <v/>
      </c>
      <c r="H422" s="15" t="n"/>
    </row>
    <row r="423">
      <c r="A423" s="14" t="n"/>
      <c r="B423" s="15" t="n"/>
      <c r="C423" s="15" t="n"/>
      <c r="D423" s="15" t="n"/>
      <c r="E423" s="15" t="n"/>
      <c r="F423" s="16" t="n"/>
      <c r="G423" s="16">
        <f>IF(OR(F423="",E423&lt;&gt;"Nakit"),0,IF(B423="Gider",-F423,F423))</f>
        <v/>
      </c>
      <c r="H423" s="15" t="n"/>
    </row>
    <row r="424">
      <c r="A424" s="14" t="n"/>
      <c r="B424" s="15" t="n"/>
      <c r="C424" s="15" t="n"/>
      <c r="D424" s="15" t="n"/>
      <c r="E424" s="15" t="n"/>
      <c r="F424" s="16" t="n"/>
      <c r="G424" s="16">
        <f>IF(OR(F424="",E424&lt;&gt;"Nakit"),0,IF(B424="Gider",-F424,F424))</f>
        <v/>
      </c>
      <c r="H424" s="15" t="n"/>
    </row>
    <row r="425">
      <c r="A425" s="14" t="n"/>
      <c r="B425" s="15" t="n"/>
      <c r="C425" s="15" t="n"/>
      <c r="D425" s="15" t="n"/>
      <c r="E425" s="15" t="n"/>
      <c r="F425" s="16" t="n"/>
      <c r="G425" s="16">
        <f>IF(OR(F425="",E425&lt;&gt;"Nakit"),0,IF(B425="Gider",-F425,F425))</f>
        <v/>
      </c>
      <c r="H425" s="15" t="n"/>
    </row>
    <row r="426">
      <c r="A426" s="14" t="n"/>
      <c r="B426" s="15" t="n"/>
      <c r="C426" s="15" t="n"/>
      <c r="D426" s="15" t="n"/>
      <c r="E426" s="15" t="n"/>
      <c r="F426" s="16" t="n"/>
      <c r="G426" s="16">
        <f>IF(OR(F426="",E426&lt;&gt;"Nakit"),0,IF(B426="Gider",-F426,F426))</f>
        <v/>
      </c>
      <c r="H426" s="15" t="n"/>
    </row>
    <row r="427">
      <c r="A427" s="14" t="n"/>
      <c r="B427" s="15" t="n"/>
      <c r="C427" s="15" t="n"/>
      <c r="D427" s="15" t="n"/>
      <c r="E427" s="15" t="n"/>
      <c r="F427" s="16" t="n"/>
      <c r="G427" s="16">
        <f>IF(OR(F427="",E427&lt;&gt;"Nakit"),0,IF(B427="Gider",-F427,F427))</f>
        <v/>
      </c>
      <c r="H427" s="15" t="n"/>
    </row>
    <row r="428">
      <c r="A428" s="14" t="n"/>
      <c r="B428" s="15" t="n"/>
      <c r="C428" s="15" t="n"/>
      <c r="D428" s="15" t="n"/>
      <c r="E428" s="15" t="n"/>
      <c r="F428" s="16" t="n"/>
      <c r="G428" s="16">
        <f>IF(OR(F428="",E428&lt;&gt;"Nakit"),0,IF(B428="Gider",-F428,F428))</f>
        <v/>
      </c>
      <c r="H428" s="15" t="n"/>
    </row>
    <row r="429">
      <c r="A429" s="14" t="n"/>
      <c r="B429" s="15" t="n"/>
      <c r="C429" s="15" t="n"/>
      <c r="D429" s="15" t="n"/>
      <c r="E429" s="15" t="n"/>
      <c r="F429" s="16" t="n"/>
      <c r="G429" s="16">
        <f>IF(OR(F429="",E429&lt;&gt;"Nakit"),0,IF(B429="Gider",-F429,F429))</f>
        <v/>
      </c>
      <c r="H429" s="15" t="n"/>
    </row>
    <row r="430">
      <c r="A430" s="14" t="n"/>
      <c r="B430" s="15" t="n"/>
      <c r="C430" s="15" t="n"/>
      <c r="D430" s="15" t="n"/>
      <c r="E430" s="15" t="n"/>
      <c r="F430" s="16" t="n"/>
      <c r="G430" s="16">
        <f>IF(OR(F430="",E430&lt;&gt;"Nakit"),0,IF(B430="Gider",-F430,F430))</f>
        <v/>
      </c>
      <c r="H430" s="15" t="n"/>
    </row>
    <row r="431">
      <c r="A431" s="14" t="n"/>
      <c r="B431" s="15" t="n"/>
      <c r="C431" s="15" t="n"/>
      <c r="D431" s="15" t="n"/>
      <c r="E431" s="15" t="n"/>
      <c r="F431" s="16" t="n"/>
      <c r="G431" s="16">
        <f>IF(OR(F431="",E431&lt;&gt;"Nakit"),0,IF(B431="Gider",-F431,F431))</f>
        <v/>
      </c>
      <c r="H431" s="15" t="n"/>
    </row>
    <row r="432">
      <c r="A432" s="14" t="n"/>
      <c r="B432" s="15" t="n"/>
      <c r="C432" s="15" t="n"/>
      <c r="D432" s="15" t="n"/>
      <c r="E432" s="15" t="n"/>
      <c r="F432" s="16" t="n"/>
      <c r="G432" s="16">
        <f>IF(OR(F432="",E432&lt;&gt;"Nakit"),0,IF(B432="Gider",-F432,F432))</f>
        <v/>
      </c>
      <c r="H432" s="15" t="n"/>
    </row>
    <row r="433">
      <c r="A433" s="14" t="n"/>
      <c r="B433" s="15" t="n"/>
      <c r="C433" s="15" t="n"/>
      <c r="D433" s="15" t="n"/>
      <c r="E433" s="15" t="n"/>
      <c r="F433" s="16" t="n"/>
      <c r="G433" s="16">
        <f>IF(OR(F433="",E433&lt;&gt;"Nakit"),0,IF(B433="Gider",-F433,F433))</f>
        <v/>
      </c>
      <c r="H433" s="15" t="n"/>
    </row>
    <row r="434">
      <c r="A434" s="14" t="n"/>
      <c r="B434" s="15" t="n"/>
      <c r="C434" s="15" t="n"/>
      <c r="D434" s="15" t="n"/>
      <c r="E434" s="15" t="n"/>
      <c r="F434" s="16" t="n"/>
      <c r="G434" s="16">
        <f>IF(OR(F434="",E434&lt;&gt;"Nakit"),0,IF(B434="Gider",-F434,F434))</f>
        <v/>
      </c>
      <c r="H434" s="15" t="n"/>
    </row>
    <row r="435">
      <c r="A435" s="14" t="n"/>
      <c r="B435" s="15" t="n"/>
      <c r="C435" s="15" t="n"/>
      <c r="D435" s="15" t="n"/>
      <c r="E435" s="15" t="n"/>
      <c r="F435" s="16" t="n"/>
      <c r="G435" s="16">
        <f>IF(OR(F435="",E435&lt;&gt;"Nakit"),0,IF(B435="Gider",-F435,F435))</f>
        <v/>
      </c>
      <c r="H435" s="15" t="n"/>
    </row>
    <row r="436">
      <c r="A436" s="14" t="n"/>
      <c r="B436" s="15" t="n"/>
      <c r="C436" s="15" t="n"/>
      <c r="D436" s="15" t="n"/>
      <c r="E436" s="15" t="n"/>
      <c r="F436" s="16" t="n"/>
      <c r="G436" s="16">
        <f>IF(OR(F436="",E436&lt;&gt;"Nakit"),0,IF(B436="Gider",-F436,F436))</f>
        <v/>
      </c>
      <c r="H436" s="15" t="n"/>
    </row>
    <row r="437">
      <c r="A437" s="14" t="n"/>
      <c r="B437" s="15" t="n"/>
      <c r="C437" s="15" t="n"/>
      <c r="D437" s="15" t="n"/>
      <c r="E437" s="15" t="n"/>
      <c r="F437" s="16" t="n"/>
      <c r="G437" s="16">
        <f>IF(OR(F437="",E437&lt;&gt;"Nakit"),0,IF(B437="Gider",-F437,F437))</f>
        <v/>
      </c>
      <c r="H437" s="15" t="n"/>
    </row>
    <row r="438">
      <c r="A438" s="14" t="n"/>
      <c r="B438" s="15" t="n"/>
      <c r="C438" s="15" t="n"/>
      <c r="D438" s="15" t="n"/>
      <c r="E438" s="15" t="n"/>
      <c r="F438" s="16" t="n"/>
      <c r="G438" s="16">
        <f>IF(OR(F438="",E438&lt;&gt;"Nakit"),0,IF(B438="Gider",-F438,F438))</f>
        <v/>
      </c>
      <c r="H438" s="15" t="n"/>
    </row>
    <row r="439">
      <c r="A439" s="14" t="n"/>
      <c r="B439" s="15" t="n"/>
      <c r="C439" s="15" t="n"/>
      <c r="D439" s="15" t="n"/>
      <c r="E439" s="15" t="n"/>
      <c r="F439" s="16" t="n"/>
      <c r="G439" s="16">
        <f>IF(OR(F439="",E439&lt;&gt;"Nakit"),0,IF(B439="Gider",-F439,F439))</f>
        <v/>
      </c>
      <c r="H439" s="15" t="n"/>
    </row>
    <row r="440">
      <c r="A440" s="14" t="n"/>
      <c r="B440" s="15" t="n"/>
      <c r="C440" s="15" t="n"/>
      <c r="D440" s="15" t="n"/>
      <c r="E440" s="15" t="n"/>
      <c r="F440" s="16" t="n"/>
      <c r="G440" s="16">
        <f>IF(OR(F440="",E440&lt;&gt;"Nakit"),0,IF(B440="Gider",-F440,F440))</f>
        <v/>
      </c>
      <c r="H440" s="15" t="n"/>
    </row>
    <row r="441">
      <c r="A441" s="14" t="n"/>
      <c r="B441" s="15" t="n"/>
      <c r="C441" s="15" t="n"/>
      <c r="D441" s="15" t="n"/>
      <c r="E441" s="15" t="n"/>
      <c r="F441" s="16" t="n"/>
      <c r="G441" s="16">
        <f>IF(OR(F441="",E441&lt;&gt;"Nakit"),0,IF(B441="Gider",-F441,F441))</f>
        <v/>
      </c>
      <c r="H441" s="15" t="n"/>
    </row>
    <row r="442">
      <c r="A442" s="14" t="n"/>
      <c r="B442" s="15" t="n"/>
      <c r="C442" s="15" t="n"/>
      <c r="D442" s="15" t="n"/>
      <c r="E442" s="15" t="n"/>
      <c r="F442" s="16" t="n"/>
      <c r="G442" s="16">
        <f>IF(OR(F442="",E442&lt;&gt;"Nakit"),0,IF(B442="Gider",-F442,F442))</f>
        <v/>
      </c>
      <c r="H442" s="15" t="n"/>
    </row>
    <row r="443">
      <c r="A443" s="14" t="n"/>
      <c r="B443" s="15" t="n"/>
      <c r="C443" s="15" t="n"/>
      <c r="D443" s="15" t="n"/>
      <c r="E443" s="15" t="n"/>
      <c r="F443" s="16" t="n"/>
      <c r="G443" s="16">
        <f>IF(OR(F443="",E443&lt;&gt;"Nakit"),0,IF(B443="Gider",-F443,F443))</f>
        <v/>
      </c>
      <c r="H443" s="15" t="n"/>
    </row>
    <row r="444">
      <c r="A444" s="14" t="n"/>
      <c r="B444" s="15" t="n"/>
      <c r="C444" s="15" t="n"/>
      <c r="D444" s="15" t="n"/>
      <c r="E444" s="15" t="n"/>
      <c r="F444" s="16" t="n"/>
      <c r="G444" s="16">
        <f>IF(OR(F444="",E444&lt;&gt;"Nakit"),0,IF(B444="Gider",-F444,F444))</f>
        <v/>
      </c>
      <c r="H444" s="15" t="n"/>
    </row>
    <row r="445">
      <c r="A445" s="14" t="n"/>
      <c r="B445" s="15" t="n"/>
      <c r="C445" s="15" t="n"/>
      <c r="D445" s="15" t="n"/>
      <c r="E445" s="15" t="n"/>
      <c r="F445" s="16" t="n"/>
      <c r="G445" s="16">
        <f>IF(OR(F445="",E445&lt;&gt;"Nakit"),0,IF(B445="Gider",-F445,F445))</f>
        <v/>
      </c>
      <c r="H445" s="15" t="n"/>
    </row>
    <row r="446">
      <c r="A446" s="14" t="n"/>
      <c r="B446" s="15" t="n"/>
      <c r="C446" s="15" t="n"/>
      <c r="D446" s="15" t="n"/>
      <c r="E446" s="15" t="n"/>
      <c r="F446" s="16" t="n"/>
      <c r="G446" s="16">
        <f>IF(OR(F446="",E446&lt;&gt;"Nakit"),0,IF(B446="Gider",-F446,F446))</f>
        <v/>
      </c>
      <c r="H446" s="15" t="n"/>
    </row>
    <row r="447">
      <c r="A447" s="14" t="n"/>
      <c r="B447" s="15" t="n"/>
      <c r="C447" s="15" t="n"/>
      <c r="D447" s="15" t="n"/>
      <c r="E447" s="15" t="n"/>
      <c r="F447" s="16" t="n"/>
      <c r="G447" s="16">
        <f>IF(OR(F447="",E447&lt;&gt;"Nakit"),0,IF(B447="Gider",-F447,F447))</f>
        <v/>
      </c>
      <c r="H447" s="15" t="n"/>
    </row>
    <row r="448">
      <c r="A448" s="14" t="n"/>
      <c r="B448" s="15" t="n"/>
      <c r="C448" s="15" t="n"/>
      <c r="D448" s="15" t="n"/>
      <c r="E448" s="15" t="n"/>
      <c r="F448" s="16" t="n"/>
      <c r="G448" s="16">
        <f>IF(OR(F448="",E448&lt;&gt;"Nakit"),0,IF(B448="Gider",-F448,F448))</f>
        <v/>
      </c>
      <c r="H448" s="15" t="n"/>
    </row>
    <row r="449">
      <c r="A449" s="14" t="n"/>
      <c r="B449" s="15" t="n"/>
      <c r="C449" s="15" t="n"/>
      <c r="D449" s="15" t="n"/>
      <c r="E449" s="15" t="n"/>
      <c r="F449" s="16" t="n"/>
      <c r="G449" s="16">
        <f>IF(OR(F449="",E449&lt;&gt;"Nakit"),0,IF(B449="Gider",-F449,F449))</f>
        <v/>
      </c>
      <c r="H449" s="15" t="n"/>
    </row>
    <row r="450">
      <c r="A450" s="14" t="n"/>
      <c r="B450" s="15" t="n"/>
      <c r="C450" s="15" t="n"/>
      <c r="D450" s="15" t="n"/>
      <c r="E450" s="15" t="n"/>
      <c r="F450" s="16" t="n"/>
      <c r="G450" s="16">
        <f>IF(OR(F450="",E450&lt;&gt;"Nakit"),0,IF(B450="Gider",-F450,F450))</f>
        <v/>
      </c>
      <c r="H450" s="15" t="n"/>
    </row>
    <row r="451">
      <c r="A451" s="14" t="n"/>
      <c r="B451" s="15" t="n"/>
      <c r="C451" s="15" t="n"/>
      <c r="D451" s="15" t="n"/>
      <c r="E451" s="15" t="n"/>
      <c r="F451" s="16" t="n"/>
      <c r="G451" s="16">
        <f>IF(OR(F451="",E451&lt;&gt;"Nakit"),0,IF(B451="Gider",-F451,F451))</f>
        <v/>
      </c>
      <c r="H451" s="15" t="n"/>
    </row>
    <row r="452">
      <c r="A452" s="14" t="n"/>
      <c r="B452" s="15" t="n"/>
      <c r="C452" s="15" t="n"/>
      <c r="D452" s="15" t="n"/>
      <c r="E452" s="15" t="n"/>
      <c r="F452" s="16" t="n"/>
      <c r="G452" s="16">
        <f>IF(OR(F452="",E452&lt;&gt;"Nakit"),0,IF(B452="Gider",-F452,F452))</f>
        <v/>
      </c>
      <c r="H452" s="15" t="n"/>
    </row>
    <row r="453">
      <c r="A453" s="14" t="n"/>
      <c r="B453" s="15" t="n"/>
      <c r="C453" s="15" t="n"/>
      <c r="D453" s="15" t="n"/>
      <c r="E453" s="15" t="n"/>
      <c r="F453" s="16" t="n"/>
      <c r="G453" s="16">
        <f>IF(OR(F453="",E453&lt;&gt;"Nakit"),0,IF(B453="Gider",-F453,F453))</f>
        <v/>
      </c>
      <c r="H453" s="15" t="n"/>
    </row>
    <row r="454">
      <c r="A454" s="14" t="n"/>
      <c r="B454" s="15" t="n"/>
      <c r="C454" s="15" t="n"/>
      <c r="D454" s="15" t="n"/>
      <c r="E454" s="15" t="n"/>
      <c r="F454" s="16" t="n"/>
      <c r="G454" s="16">
        <f>IF(OR(F454="",E454&lt;&gt;"Nakit"),0,IF(B454="Gider",-F454,F454))</f>
        <v/>
      </c>
      <c r="H454" s="15" t="n"/>
    </row>
    <row r="455">
      <c r="A455" s="14" t="n"/>
      <c r="B455" s="15" t="n"/>
      <c r="C455" s="15" t="n"/>
      <c r="D455" s="15" t="n"/>
      <c r="E455" s="15" t="n"/>
      <c r="F455" s="16" t="n"/>
      <c r="G455" s="16">
        <f>IF(OR(F455="",E455&lt;&gt;"Nakit"),0,IF(B455="Gider",-F455,F455))</f>
        <v/>
      </c>
      <c r="H455" s="15" t="n"/>
    </row>
    <row r="456">
      <c r="A456" s="14" t="n"/>
      <c r="B456" s="15" t="n"/>
      <c r="C456" s="15" t="n"/>
      <c r="D456" s="15" t="n"/>
      <c r="E456" s="15" t="n"/>
      <c r="F456" s="16" t="n"/>
      <c r="G456" s="16">
        <f>IF(OR(F456="",E456&lt;&gt;"Nakit"),0,IF(B456="Gider",-F456,F456))</f>
        <v/>
      </c>
      <c r="H456" s="15" t="n"/>
    </row>
    <row r="457">
      <c r="A457" s="14" t="n"/>
      <c r="B457" s="15" t="n"/>
      <c r="C457" s="15" t="n"/>
      <c r="D457" s="15" t="n"/>
      <c r="E457" s="15" t="n"/>
      <c r="F457" s="16" t="n"/>
      <c r="G457" s="16">
        <f>IF(OR(F457="",E457&lt;&gt;"Nakit"),0,IF(B457="Gider",-F457,F457))</f>
        <v/>
      </c>
      <c r="H457" s="15" t="n"/>
    </row>
    <row r="458">
      <c r="A458" s="14" t="n"/>
      <c r="B458" s="15" t="n"/>
      <c r="C458" s="15" t="n"/>
      <c r="D458" s="15" t="n"/>
      <c r="E458" s="15" t="n"/>
      <c r="F458" s="16" t="n"/>
      <c r="G458" s="16">
        <f>IF(OR(F458="",E458&lt;&gt;"Nakit"),0,IF(B458="Gider",-F458,F458))</f>
        <v/>
      </c>
      <c r="H458" s="15" t="n"/>
    </row>
    <row r="459">
      <c r="A459" s="14" t="n"/>
      <c r="B459" s="15" t="n"/>
      <c r="C459" s="15" t="n"/>
      <c r="D459" s="15" t="n"/>
      <c r="E459" s="15" t="n"/>
      <c r="F459" s="16" t="n"/>
      <c r="G459" s="16">
        <f>IF(OR(F459="",E459&lt;&gt;"Nakit"),0,IF(B459="Gider",-F459,F459))</f>
        <v/>
      </c>
      <c r="H459" s="15" t="n"/>
    </row>
    <row r="460">
      <c r="A460" s="14" t="n"/>
      <c r="B460" s="15" t="n"/>
      <c r="C460" s="15" t="n"/>
      <c r="D460" s="15" t="n"/>
      <c r="E460" s="15" t="n"/>
      <c r="F460" s="16" t="n"/>
      <c r="G460" s="16">
        <f>IF(OR(F460="",E460&lt;&gt;"Nakit"),0,IF(B460="Gider",-F460,F460))</f>
        <v/>
      </c>
      <c r="H460" s="15" t="n"/>
    </row>
    <row r="461">
      <c r="A461" s="14" t="n"/>
      <c r="B461" s="15" t="n"/>
      <c r="C461" s="15" t="n"/>
      <c r="D461" s="15" t="n"/>
      <c r="E461" s="15" t="n"/>
      <c r="F461" s="16" t="n"/>
      <c r="G461" s="16">
        <f>IF(OR(F461="",E461&lt;&gt;"Nakit"),0,IF(B461="Gider",-F461,F461))</f>
        <v/>
      </c>
      <c r="H461" s="15" t="n"/>
    </row>
    <row r="462">
      <c r="A462" s="14" t="n"/>
      <c r="B462" s="15" t="n"/>
      <c r="C462" s="15" t="n"/>
      <c r="D462" s="15" t="n"/>
      <c r="E462" s="15" t="n"/>
      <c r="F462" s="16" t="n"/>
      <c r="G462" s="16">
        <f>IF(OR(F462="",E462&lt;&gt;"Nakit"),0,IF(B462="Gider",-F462,F462))</f>
        <v/>
      </c>
      <c r="H462" s="15" t="n"/>
    </row>
    <row r="463">
      <c r="A463" s="14" t="n"/>
      <c r="B463" s="15" t="n"/>
      <c r="C463" s="15" t="n"/>
      <c r="D463" s="15" t="n"/>
      <c r="E463" s="15" t="n"/>
      <c r="F463" s="16" t="n"/>
      <c r="G463" s="16">
        <f>IF(OR(F463="",E463&lt;&gt;"Nakit"),0,IF(B463="Gider",-F463,F463))</f>
        <v/>
      </c>
      <c r="H463" s="15" t="n"/>
    </row>
    <row r="464">
      <c r="A464" s="14" t="n"/>
      <c r="B464" s="15" t="n"/>
      <c r="C464" s="15" t="n"/>
      <c r="D464" s="15" t="n"/>
      <c r="E464" s="15" t="n"/>
      <c r="F464" s="16" t="n"/>
      <c r="G464" s="16">
        <f>IF(OR(F464="",E464&lt;&gt;"Nakit"),0,IF(B464="Gider",-F464,F464))</f>
        <v/>
      </c>
      <c r="H464" s="15" t="n"/>
    </row>
    <row r="465">
      <c r="A465" s="14" t="n"/>
      <c r="B465" s="15" t="n"/>
      <c r="C465" s="15" t="n"/>
      <c r="D465" s="15" t="n"/>
      <c r="E465" s="15" t="n"/>
      <c r="F465" s="16" t="n"/>
      <c r="G465" s="16">
        <f>IF(OR(F465="",E465&lt;&gt;"Nakit"),0,IF(B465="Gider",-F465,F465))</f>
        <v/>
      </c>
      <c r="H465" s="15" t="n"/>
    </row>
    <row r="466">
      <c r="A466" s="14" t="n"/>
      <c r="B466" s="15" t="n"/>
      <c r="C466" s="15" t="n"/>
      <c r="D466" s="15" t="n"/>
      <c r="E466" s="15" t="n"/>
      <c r="F466" s="16" t="n"/>
      <c r="G466" s="16">
        <f>IF(OR(F466="",E466&lt;&gt;"Nakit"),0,IF(B466="Gider",-F466,F466))</f>
        <v/>
      </c>
      <c r="H466" s="15" t="n"/>
    </row>
    <row r="467">
      <c r="A467" s="14" t="n"/>
      <c r="B467" s="15" t="n"/>
      <c r="C467" s="15" t="n"/>
      <c r="D467" s="15" t="n"/>
      <c r="E467" s="15" t="n"/>
      <c r="F467" s="16" t="n"/>
      <c r="G467" s="16">
        <f>IF(OR(F467="",E467&lt;&gt;"Nakit"),0,IF(B467="Gider",-F467,F467))</f>
        <v/>
      </c>
      <c r="H467" s="15" t="n"/>
    </row>
    <row r="468">
      <c r="A468" s="14" t="n"/>
      <c r="B468" s="15" t="n"/>
      <c r="C468" s="15" t="n"/>
      <c r="D468" s="15" t="n"/>
      <c r="E468" s="15" t="n"/>
      <c r="F468" s="16" t="n"/>
      <c r="G468" s="16">
        <f>IF(OR(F468="",E468&lt;&gt;"Nakit"),0,IF(B468="Gider",-F468,F468))</f>
        <v/>
      </c>
      <c r="H468" s="15" t="n"/>
    </row>
    <row r="469">
      <c r="A469" s="14" t="n"/>
      <c r="B469" s="15" t="n"/>
      <c r="C469" s="15" t="n"/>
      <c r="D469" s="15" t="n"/>
      <c r="E469" s="15" t="n"/>
      <c r="F469" s="16" t="n"/>
      <c r="G469" s="16">
        <f>IF(OR(F469="",E469&lt;&gt;"Nakit"),0,IF(B469="Gider",-F469,F469))</f>
        <v/>
      </c>
      <c r="H469" s="15" t="n"/>
    </row>
    <row r="470">
      <c r="A470" s="14" t="n"/>
      <c r="B470" s="15" t="n"/>
      <c r="C470" s="15" t="n"/>
      <c r="D470" s="15" t="n"/>
      <c r="E470" s="15" t="n"/>
      <c r="F470" s="16" t="n"/>
      <c r="G470" s="16">
        <f>IF(OR(F470="",E470&lt;&gt;"Nakit"),0,IF(B470="Gider",-F470,F470))</f>
        <v/>
      </c>
      <c r="H470" s="15" t="n"/>
    </row>
    <row r="471">
      <c r="A471" s="14" t="n"/>
      <c r="B471" s="15" t="n"/>
      <c r="C471" s="15" t="n"/>
      <c r="D471" s="15" t="n"/>
      <c r="E471" s="15" t="n"/>
      <c r="F471" s="16" t="n"/>
      <c r="G471" s="16">
        <f>IF(OR(F471="",E471&lt;&gt;"Nakit"),0,IF(B471="Gider",-F471,F471))</f>
        <v/>
      </c>
      <c r="H471" s="15" t="n"/>
    </row>
    <row r="472">
      <c r="A472" s="14" t="n"/>
      <c r="B472" s="15" t="n"/>
      <c r="C472" s="15" t="n"/>
      <c r="D472" s="15" t="n"/>
      <c r="E472" s="15" t="n"/>
      <c r="F472" s="16" t="n"/>
      <c r="G472" s="16">
        <f>IF(OR(F472="",E472&lt;&gt;"Nakit"),0,IF(B472="Gider",-F472,F472))</f>
        <v/>
      </c>
      <c r="H472" s="15" t="n"/>
    </row>
    <row r="473">
      <c r="A473" s="14" t="n"/>
      <c r="B473" s="15" t="n"/>
      <c r="C473" s="15" t="n"/>
      <c r="D473" s="15" t="n"/>
      <c r="E473" s="15" t="n"/>
      <c r="F473" s="16" t="n"/>
      <c r="G473" s="16">
        <f>IF(OR(F473="",E473&lt;&gt;"Nakit"),0,IF(B473="Gider",-F473,F473))</f>
        <v/>
      </c>
      <c r="H473" s="15" t="n"/>
    </row>
    <row r="474">
      <c r="A474" s="14" t="n"/>
      <c r="B474" s="15" t="n"/>
      <c r="C474" s="15" t="n"/>
      <c r="D474" s="15" t="n"/>
      <c r="E474" s="15" t="n"/>
      <c r="F474" s="16" t="n"/>
      <c r="G474" s="16">
        <f>IF(OR(F474="",E474&lt;&gt;"Nakit"),0,IF(B474="Gider",-F474,F474))</f>
        <v/>
      </c>
      <c r="H474" s="15" t="n"/>
    </row>
    <row r="475">
      <c r="A475" s="14" t="n"/>
      <c r="B475" s="15" t="n"/>
      <c r="C475" s="15" t="n"/>
      <c r="D475" s="15" t="n"/>
      <c r="E475" s="15" t="n"/>
      <c r="F475" s="16" t="n"/>
      <c r="G475" s="16">
        <f>IF(OR(F475="",E475&lt;&gt;"Nakit"),0,IF(B475="Gider",-F475,F475))</f>
        <v/>
      </c>
      <c r="H475" s="15" t="n"/>
    </row>
    <row r="476">
      <c r="A476" s="14" t="n"/>
      <c r="B476" s="15" t="n"/>
      <c r="C476" s="15" t="n"/>
      <c r="D476" s="15" t="n"/>
      <c r="E476" s="15" t="n"/>
      <c r="F476" s="16" t="n"/>
      <c r="G476" s="16">
        <f>IF(OR(F476="",E476&lt;&gt;"Nakit"),0,IF(B476="Gider",-F476,F476))</f>
        <v/>
      </c>
      <c r="H476" s="15" t="n"/>
    </row>
    <row r="477">
      <c r="A477" s="14" t="n"/>
      <c r="B477" s="15" t="n"/>
      <c r="C477" s="15" t="n"/>
      <c r="D477" s="15" t="n"/>
      <c r="E477" s="15" t="n"/>
      <c r="F477" s="16" t="n"/>
      <c r="G477" s="16">
        <f>IF(OR(F477="",E477&lt;&gt;"Nakit"),0,IF(B477="Gider",-F477,F477))</f>
        <v/>
      </c>
      <c r="H477" s="15" t="n"/>
    </row>
    <row r="478">
      <c r="A478" s="14" t="n"/>
      <c r="B478" s="15" t="n"/>
      <c r="C478" s="15" t="n"/>
      <c r="D478" s="15" t="n"/>
      <c r="E478" s="15" t="n"/>
      <c r="F478" s="16" t="n"/>
      <c r="G478" s="16">
        <f>IF(OR(F478="",E478&lt;&gt;"Nakit"),0,IF(B478="Gider",-F478,F478))</f>
        <v/>
      </c>
      <c r="H478" s="15" t="n"/>
    </row>
    <row r="479">
      <c r="A479" s="14" t="n"/>
      <c r="B479" s="15" t="n"/>
      <c r="C479" s="15" t="n"/>
      <c r="D479" s="15" t="n"/>
      <c r="E479" s="15" t="n"/>
      <c r="F479" s="16" t="n"/>
      <c r="G479" s="16">
        <f>IF(OR(F479="",E479&lt;&gt;"Nakit"),0,IF(B479="Gider",-F479,F479))</f>
        <v/>
      </c>
      <c r="H479" s="15" t="n"/>
    </row>
    <row r="480">
      <c r="A480" s="14" t="n"/>
      <c r="B480" s="15" t="n"/>
      <c r="C480" s="15" t="n"/>
      <c r="D480" s="15" t="n"/>
      <c r="E480" s="15" t="n"/>
      <c r="F480" s="16" t="n"/>
      <c r="G480" s="16">
        <f>IF(OR(F480="",E480&lt;&gt;"Nakit"),0,IF(B480="Gider",-F480,F480))</f>
        <v/>
      </c>
      <c r="H480" s="15" t="n"/>
    </row>
    <row r="481">
      <c r="A481" s="14" t="n"/>
      <c r="B481" s="15" t="n"/>
      <c r="C481" s="15" t="n"/>
      <c r="D481" s="15" t="n"/>
      <c r="E481" s="15" t="n"/>
      <c r="F481" s="16" t="n"/>
      <c r="G481" s="16">
        <f>IF(OR(F481="",E481&lt;&gt;"Nakit"),0,IF(B481="Gider",-F481,F481))</f>
        <v/>
      </c>
      <c r="H481" s="15" t="n"/>
    </row>
    <row r="482">
      <c r="A482" s="14" t="n"/>
      <c r="B482" s="15" t="n"/>
      <c r="C482" s="15" t="n"/>
      <c r="D482" s="15" t="n"/>
      <c r="E482" s="15" t="n"/>
      <c r="F482" s="16" t="n"/>
      <c r="G482" s="16">
        <f>IF(OR(F482="",E482&lt;&gt;"Nakit"),0,IF(B482="Gider",-F482,F482))</f>
        <v/>
      </c>
      <c r="H482" s="15" t="n"/>
    </row>
    <row r="483">
      <c r="A483" s="14" t="n"/>
      <c r="B483" s="15" t="n"/>
      <c r="C483" s="15" t="n"/>
      <c r="D483" s="15" t="n"/>
      <c r="E483" s="15" t="n"/>
      <c r="F483" s="16" t="n"/>
      <c r="G483" s="16">
        <f>IF(OR(F483="",E483&lt;&gt;"Nakit"),0,IF(B483="Gider",-F483,F483))</f>
        <v/>
      </c>
      <c r="H483" s="15" t="n"/>
    </row>
    <row r="484">
      <c r="A484" s="14" t="n"/>
      <c r="B484" s="15" t="n"/>
      <c r="C484" s="15" t="n"/>
      <c r="D484" s="15" t="n"/>
      <c r="E484" s="15" t="n"/>
      <c r="F484" s="16" t="n"/>
      <c r="G484" s="16">
        <f>IF(OR(F484="",E484&lt;&gt;"Nakit"),0,IF(B484="Gider",-F484,F484))</f>
        <v/>
      </c>
      <c r="H484" s="15" t="n"/>
    </row>
    <row r="485">
      <c r="A485" s="14" t="n"/>
      <c r="B485" s="15" t="n"/>
      <c r="C485" s="15" t="n"/>
      <c r="D485" s="15" t="n"/>
      <c r="E485" s="15" t="n"/>
      <c r="F485" s="16" t="n"/>
      <c r="G485" s="16">
        <f>IF(OR(F485="",E485&lt;&gt;"Nakit"),0,IF(B485="Gider",-F485,F485))</f>
        <v/>
      </c>
      <c r="H485" s="15" t="n"/>
    </row>
    <row r="486">
      <c r="A486" s="14" t="n"/>
      <c r="B486" s="15" t="n"/>
      <c r="C486" s="15" t="n"/>
      <c r="D486" s="15" t="n"/>
      <c r="E486" s="15" t="n"/>
      <c r="F486" s="16" t="n"/>
      <c r="G486" s="16">
        <f>IF(OR(F486="",E486&lt;&gt;"Nakit"),0,IF(B486="Gider",-F486,F486))</f>
        <v/>
      </c>
      <c r="H486" s="15" t="n"/>
    </row>
    <row r="487">
      <c r="A487" s="14" t="n"/>
      <c r="B487" s="15" t="n"/>
      <c r="C487" s="15" t="n"/>
      <c r="D487" s="15" t="n"/>
      <c r="E487" s="15" t="n"/>
      <c r="F487" s="16" t="n"/>
      <c r="G487" s="16">
        <f>IF(OR(F487="",E487&lt;&gt;"Nakit"),0,IF(B487="Gider",-F487,F487))</f>
        <v/>
      </c>
      <c r="H487" s="15" t="n"/>
    </row>
    <row r="488">
      <c r="A488" s="14" t="n"/>
      <c r="B488" s="15" t="n"/>
      <c r="C488" s="15" t="n"/>
      <c r="D488" s="15" t="n"/>
      <c r="E488" s="15" t="n"/>
      <c r="F488" s="16" t="n"/>
      <c r="G488" s="16">
        <f>IF(OR(F488="",E488&lt;&gt;"Nakit"),0,IF(B488="Gider",-F488,F488))</f>
        <v/>
      </c>
      <c r="H488" s="15" t="n"/>
    </row>
    <row r="489">
      <c r="A489" s="14" t="n"/>
      <c r="B489" s="15" t="n"/>
      <c r="C489" s="15" t="n"/>
      <c r="D489" s="15" t="n"/>
      <c r="E489" s="15" t="n"/>
      <c r="F489" s="16" t="n"/>
      <c r="G489" s="16">
        <f>IF(OR(F489="",E489&lt;&gt;"Nakit"),0,IF(B489="Gider",-F489,F489))</f>
        <v/>
      </c>
      <c r="H489" s="15" t="n"/>
    </row>
    <row r="490">
      <c r="A490" s="14" t="n"/>
      <c r="B490" s="15" t="n"/>
      <c r="C490" s="15" t="n"/>
      <c r="D490" s="15" t="n"/>
      <c r="E490" s="15" t="n"/>
      <c r="F490" s="16" t="n"/>
      <c r="G490" s="16">
        <f>IF(OR(F490="",E490&lt;&gt;"Nakit"),0,IF(B490="Gider",-F490,F490))</f>
        <v/>
      </c>
      <c r="H490" s="15" t="n"/>
    </row>
    <row r="491">
      <c r="A491" s="14" t="n"/>
      <c r="B491" s="15" t="n"/>
      <c r="C491" s="15" t="n"/>
      <c r="D491" s="15" t="n"/>
      <c r="E491" s="15" t="n"/>
      <c r="F491" s="16" t="n"/>
      <c r="G491" s="16">
        <f>IF(OR(F491="",E491&lt;&gt;"Nakit"),0,IF(B491="Gider",-F491,F491))</f>
        <v/>
      </c>
      <c r="H491" s="15" t="n"/>
    </row>
    <row r="492">
      <c r="A492" s="14" t="n"/>
      <c r="B492" s="15" t="n"/>
      <c r="C492" s="15" t="n"/>
      <c r="D492" s="15" t="n"/>
      <c r="E492" s="15" t="n"/>
      <c r="F492" s="16" t="n"/>
      <c r="G492" s="16">
        <f>IF(OR(F492="",E492&lt;&gt;"Nakit"),0,IF(B492="Gider",-F492,F492))</f>
        <v/>
      </c>
      <c r="H492" s="15" t="n"/>
    </row>
    <row r="493">
      <c r="A493" s="14" t="n"/>
      <c r="B493" s="15" t="n"/>
      <c r="C493" s="15" t="n"/>
      <c r="D493" s="15" t="n"/>
      <c r="E493" s="15" t="n"/>
      <c r="F493" s="16" t="n"/>
      <c r="G493" s="16">
        <f>IF(OR(F493="",E493&lt;&gt;"Nakit"),0,IF(B493="Gider",-F493,F493))</f>
        <v/>
      </c>
      <c r="H493" s="15" t="n"/>
    </row>
    <row r="494">
      <c r="A494" s="14" t="n"/>
      <c r="B494" s="15" t="n"/>
      <c r="C494" s="15" t="n"/>
      <c r="D494" s="15" t="n"/>
      <c r="E494" s="15" t="n"/>
      <c r="F494" s="16" t="n"/>
      <c r="G494" s="16">
        <f>IF(OR(F494="",E494&lt;&gt;"Nakit"),0,IF(B494="Gider",-F494,F494))</f>
        <v/>
      </c>
      <c r="H494" s="15" t="n"/>
    </row>
    <row r="495">
      <c r="A495" s="14" t="n"/>
      <c r="B495" s="15" t="n"/>
      <c r="C495" s="15" t="n"/>
      <c r="D495" s="15" t="n"/>
      <c r="E495" s="15" t="n"/>
      <c r="F495" s="16" t="n"/>
      <c r="G495" s="16">
        <f>IF(OR(F495="",E495&lt;&gt;"Nakit"),0,IF(B495="Gider",-F495,F495))</f>
        <v/>
      </c>
      <c r="H495" s="15" t="n"/>
    </row>
    <row r="496">
      <c r="A496" s="14" t="n"/>
      <c r="B496" s="15" t="n"/>
      <c r="C496" s="15" t="n"/>
      <c r="D496" s="15" t="n"/>
      <c r="E496" s="15" t="n"/>
      <c r="F496" s="16" t="n"/>
      <c r="G496" s="16">
        <f>IF(OR(F496="",E496&lt;&gt;"Nakit"),0,IF(B496="Gider",-F496,F496))</f>
        <v/>
      </c>
      <c r="H496" s="15" t="n"/>
    </row>
    <row r="497">
      <c r="A497" s="14" t="n"/>
      <c r="B497" s="15" t="n"/>
      <c r="C497" s="15" t="n"/>
      <c r="D497" s="15" t="n"/>
      <c r="E497" s="15" t="n"/>
      <c r="F497" s="16" t="n"/>
      <c r="G497" s="16">
        <f>IF(OR(F497="",E497&lt;&gt;"Nakit"),0,IF(B497="Gider",-F497,F497))</f>
        <v/>
      </c>
      <c r="H497" s="15" t="n"/>
    </row>
    <row r="498">
      <c r="A498" s="14" t="n"/>
      <c r="B498" s="15" t="n"/>
      <c r="C498" s="15" t="n"/>
      <c r="D498" s="15" t="n"/>
      <c r="E498" s="15" t="n"/>
      <c r="F498" s="16" t="n"/>
      <c r="G498" s="16">
        <f>IF(OR(F498="",E498&lt;&gt;"Nakit"),0,IF(B498="Gider",-F498,F498))</f>
        <v/>
      </c>
      <c r="H498" s="15" t="n"/>
    </row>
    <row r="499">
      <c r="A499" s="14" t="n"/>
      <c r="B499" s="15" t="n"/>
      <c r="C499" s="15" t="n"/>
      <c r="D499" s="15" t="n"/>
      <c r="E499" s="15" t="n"/>
      <c r="F499" s="16" t="n"/>
      <c r="G499" s="16">
        <f>IF(OR(F499="",E499&lt;&gt;"Nakit"),0,IF(B499="Gider",-F499,F499))</f>
        <v/>
      </c>
      <c r="H499" s="15" t="n"/>
    </row>
    <row r="500">
      <c r="A500" s="14" t="n"/>
      <c r="B500" s="15" t="n"/>
      <c r="C500" s="15" t="n"/>
      <c r="D500" s="15" t="n"/>
      <c r="E500" s="15" t="n"/>
      <c r="F500" s="16" t="n"/>
      <c r="G500" s="16">
        <f>IF(OR(F500="",E500&lt;&gt;"Nakit"),0,IF(B500="Gider",-F500,F500))</f>
        <v/>
      </c>
      <c r="H500" s="15" t="n"/>
    </row>
    <row r="501">
      <c r="A501" s="14" t="n"/>
      <c r="B501" s="15" t="n"/>
      <c r="C501" s="15" t="n"/>
      <c r="D501" s="15" t="n"/>
      <c r="E501" s="15" t="n"/>
      <c r="F501" s="16" t="n"/>
      <c r="G501" s="16">
        <f>IF(OR(F501="",E501&lt;&gt;"Nakit"),0,IF(B501="Gider",-F501,F501))</f>
        <v/>
      </c>
      <c r="H501" s="15" t="n"/>
    </row>
    <row r="502">
      <c r="A502" s="18" t="n"/>
      <c r="F502" s="19" t="n"/>
      <c r="G502" s="19">
        <f>IF(OR(F502="",E502&lt;&gt;"Nakit"),0,IF(B502="Gider",-F502,F502))</f>
        <v/>
      </c>
    </row>
    <row r="503">
      <c r="A503" s="18" t="n"/>
      <c r="F503" s="19" t="n"/>
      <c r="G503" s="19">
        <f>IF(OR(F503="",E503&lt;&gt;"Nakit"),0,IF(B503="Gider",-F503,F503))</f>
        <v/>
      </c>
    </row>
    <row r="504">
      <c r="A504" s="18" t="n"/>
      <c r="F504" s="19" t="n"/>
      <c r="G504" s="19">
        <f>IF(OR(F504="",E504&lt;&gt;"Nakit"),0,IF(B504="Gider",-F504,F504))</f>
        <v/>
      </c>
    </row>
    <row r="505">
      <c r="A505" s="18" t="n"/>
      <c r="F505" s="19" t="n"/>
      <c r="G505" s="19">
        <f>IF(OR(F505="",E505&lt;&gt;"Nakit"),0,IF(B505="Gider",-F505,F505))</f>
        <v/>
      </c>
    </row>
    <row r="506">
      <c r="A506" s="18" t="n"/>
      <c r="F506" s="19" t="n"/>
      <c r="G506" s="19">
        <f>IF(OR(F506="",E506&lt;&gt;"Nakit"),0,IF(B506="Gider",-F506,F506))</f>
        <v/>
      </c>
    </row>
    <row r="507">
      <c r="A507" s="18" t="n"/>
      <c r="F507" s="19" t="n"/>
      <c r="G507" s="19">
        <f>IF(OR(F507="",E507&lt;&gt;"Nakit"),0,IF(B507="Gider",-F507,F507))</f>
        <v/>
      </c>
    </row>
    <row r="508">
      <c r="A508" s="18" t="n"/>
      <c r="F508" s="19" t="n"/>
      <c r="G508" s="19">
        <f>IF(OR(F508="",E508&lt;&gt;"Nakit"),0,IF(B508="Gider",-F508,F508))</f>
        <v/>
      </c>
    </row>
    <row r="509">
      <c r="A509" s="18" t="n"/>
      <c r="F509" s="19" t="n"/>
      <c r="G509" s="19">
        <f>IF(OR(F509="",E509&lt;&gt;"Nakit"),0,IF(B509="Gider",-F509,F509))</f>
        <v/>
      </c>
    </row>
    <row r="510">
      <c r="A510" s="18" t="n"/>
      <c r="F510" s="19" t="n"/>
      <c r="G510" s="19">
        <f>IF(OR(F510="",E510&lt;&gt;"Nakit"),0,IF(B510="Gider",-F510,F510))</f>
        <v/>
      </c>
    </row>
    <row r="511">
      <c r="A511" s="18" t="n"/>
      <c r="F511" s="19" t="n"/>
      <c r="G511" s="19">
        <f>IF(OR(F511="",E511&lt;&gt;"Nakit"),0,IF(B511="Gider",-F511,F511))</f>
        <v/>
      </c>
    </row>
    <row r="512">
      <c r="A512" s="18" t="n"/>
      <c r="F512" s="19" t="n"/>
      <c r="G512" s="19">
        <f>IF(OR(F512="",E512&lt;&gt;"Nakit"),0,IF(B512="Gider",-F512,F512))</f>
        <v/>
      </c>
    </row>
    <row r="513">
      <c r="A513" s="18" t="n"/>
      <c r="F513" s="19" t="n"/>
      <c r="G513" s="19">
        <f>IF(OR(F513="",E513&lt;&gt;"Nakit"),0,IF(B513="Gider",-F513,F513))</f>
        <v/>
      </c>
    </row>
    <row r="514">
      <c r="A514" s="18" t="n"/>
      <c r="F514" s="19" t="n"/>
      <c r="G514" s="19">
        <f>IF(OR(F514="",E514&lt;&gt;"Nakit"),0,IF(B514="Gider",-F514,F514))</f>
        <v/>
      </c>
    </row>
    <row r="515">
      <c r="A515" s="18" t="n"/>
      <c r="F515" s="19" t="n"/>
      <c r="G515" s="19">
        <f>IF(OR(F515="",E515&lt;&gt;"Nakit"),0,IF(B515="Gider",-F515,F515))</f>
        <v/>
      </c>
    </row>
    <row r="516">
      <c r="A516" s="18" t="n"/>
      <c r="F516" s="19" t="n"/>
      <c r="G516" s="19">
        <f>IF(OR(F516="",E516&lt;&gt;"Nakit"),0,IF(B516="Gider",-F516,F516))</f>
        <v/>
      </c>
    </row>
    <row r="517">
      <c r="A517" s="18" t="n"/>
      <c r="F517" s="19" t="n"/>
      <c r="G517" s="19">
        <f>IF(OR(F517="",E517&lt;&gt;"Nakit"),0,IF(B517="Gider",-F517,F517))</f>
        <v/>
      </c>
    </row>
    <row r="518">
      <c r="A518" s="18" t="n"/>
      <c r="F518" s="19" t="n"/>
      <c r="G518" s="19">
        <f>IF(OR(F518="",E518&lt;&gt;"Nakit"),0,IF(B518="Gider",-F518,F518))</f>
        <v/>
      </c>
    </row>
    <row r="519">
      <c r="A519" s="18" t="n"/>
      <c r="F519" s="19" t="n"/>
      <c r="G519" s="19">
        <f>IF(OR(F519="",E519&lt;&gt;"Nakit"),0,IF(B519="Gider",-F519,F519))</f>
        <v/>
      </c>
    </row>
    <row r="520">
      <c r="A520" s="18" t="n"/>
      <c r="F520" s="19" t="n"/>
      <c r="G520" s="19">
        <f>IF(OR(F520="",E520&lt;&gt;"Nakit"),0,IF(B520="Gider",-F520,F520))</f>
        <v/>
      </c>
    </row>
    <row r="521">
      <c r="A521" s="18" t="n"/>
      <c r="F521" s="19" t="n"/>
      <c r="G521" s="19">
        <f>IF(OR(F521="",E521&lt;&gt;"Nakit"),0,IF(B521="Gider",-F521,F521))</f>
        <v/>
      </c>
    </row>
    <row r="522">
      <c r="A522" s="18" t="n"/>
      <c r="F522" s="19" t="n"/>
      <c r="G522" s="19">
        <f>IF(OR(F522="",E522&lt;&gt;"Nakit"),0,IF(B522="Gider",-F522,F522))</f>
        <v/>
      </c>
    </row>
    <row r="523">
      <c r="A523" s="18" t="n"/>
      <c r="F523" s="19" t="n"/>
      <c r="G523" s="19">
        <f>IF(OR(F523="",E523&lt;&gt;"Nakit"),0,IF(B523="Gider",-F523,F523))</f>
        <v/>
      </c>
    </row>
    <row r="524">
      <c r="A524" s="18" t="n"/>
      <c r="F524" s="19" t="n"/>
      <c r="G524" s="19">
        <f>IF(OR(F524="",E524&lt;&gt;"Nakit"),0,IF(B524="Gider",-F524,F524))</f>
        <v/>
      </c>
    </row>
    <row r="525">
      <c r="A525" s="18" t="n"/>
      <c r="F525" s="19" t="n"/>
      <c r="G525" s="19">
        <f>IF(OR(F525="",E525&lt;&gt;"Nakit"),0,IF(B525="Gider",-F525,F525))</f>
        <v/>
      </c>
    </row>
    <row r="526">
      <c r="A526" s="18" t="n"/>
      <c r="F526" s="19" t="n"/>
      <c r="G526" s="19">
        <f>IF(OR(F526="",E526&lt;&gt;"Nakit"),0,IF(B526="Gider",-F526,F526))</f>
        <v/>
      </c>
    </row>
    <row r="527">
      <c r="A527" s="18" t="n"/>
      <c r="F527" s="19" t="n"/>
      <c r="G527" s="19">
        <f>IF(OR(F527="",E527&lt;&gt;"Nakit"),0,IF(B527="Gider",-F527,F527))</f>
        <v/>
      </c>
    </row>
    <row r="528">
      <c r="A528" s="18" t="n"/>
      <c r="F528" s="19" t="n"/>
      <c r="G528" s="19">
        <f>IF(OR(F528="",E528&lt;&gt;"Nakit"),0,IF(B528="Gider",-F528,F528))</f>
        <v/>
      </c>
    </row>
    <row r="529">
      <c r="A529" s="18" t="n"/>
      <c r="F529" s="19" t="n"/>
      <c r="G529" s="19">
        <f>IF(OR(F529="",E529&lt;&gt;"Nakit"),0,IF(B529="Gider",-F529,F529))</f>
        <v/>
      </c>
    </row>
    <row r="530">
      <c r="A530" s="18" t="n"/>
      <c r="F530" s="19" t="n"/>
      <c r="G530" s="19">
        <f>IF(OR(F530="",E530&lt;&gt;"Nakit"),0,IF(B530="Gider",-F530,F530))</f>
        <v/>
      </c>
    </row>
    <row r="531">
      <c r="A531" s="18" t="n"/>
      <c r="F531" s="19" t="n"/>
      <c r="G531" s="19">
        <f>IF(OR(F531="",E531&lt;&gt;"Nakit"),0,IF(B531="Gider",-F531,F531))</f>
        <v/>
      </c>
    </row>
    <row r="532">
      <c r="A532" s="18" t="n"/>
      <c r="F532" s="19" t="n"/>
      <c r="G532" s="19">
        <f>IF(OR(F532="",E532&lt;&gt;"Nakit"),0,IF(B532="Gider",-F532,F532))</f>
        <v/>
      </c>
    </row>
    <row r="533">
      <c r="A533" s="18" t="n"/>
      <c r="F533" s="19" t="n"/>
      <c r="G533" s="19">
        <f>IF(OR(F533="",E533&lt;&gt;"Nakit"),0,IF(B533="Gider",-F533,F533))</f>
        <v/>
      </c>
    </row>
    <row r="534">
      <c r="A534" s="18" t="n"/>
      <c r="F534" s="19" t="n"/>
      <c r="G534" s="19">
        <f>IF(OR(F534="",E534&lt;&gt;"Nakit"),0,IF(B534="Gider",-F534,F534))</f>
        <v/>
      </c>
    </row>
    <row r="535">
      <c r="A535" s="18" t="n"/>
      <c r="F535" s="19" t="n"/>
      <c r="G535" s="19">
        <f>IF(OR(F535="",E535&lt;&gt;"Nakit"),0,IF(B535="Gider",-F535,F535))</f>
        <v/>
      </c>
    </row>
    <row r="536">
      <c r="A536" s="18" t="n"/>
      <c r="F536" s="19" t="n"/>
      <c r="G536" s="19">
        <f>IF(OR(F536="",E536&lt;&gt;"Nakit"),0,IF(B536="Gider",-F536,F536))</f>
        <v/>
      </c>
    </row>
    <row r="537">
      <c r="A537" s="18" t="n"/>
      <c r="F537" s="19" t="n"/>
      <c r="G537" s="19">
        <f>IF(OR(F537="",E537&lt;&gt;"Nakit"),0,IF(B537="Gider",-F537,F537))</f>
        <v/>
      </c>
    </row>
    <row r="538">
      <c r="A538" s="18" t="n"/>
      <c r="F538" s="19" t="n"/>
      <c r="G538" s="19">
        <f>IF(OR(F538="",E538&lt;&gt;"Nakit"),0,IF(B538="Gider",-F538,F538))</f>
        <v/>
      </c>
    </row>
    <row r="539">
      <c r="A539" s="18" t="n"/>
      <c r="F539" s="19" t="n"/>
      <c r="G539" s="19">
        <f>IF(OR(F539="",E539&lt;&gt;"Nakit"),0,IF(B539="Gider",-F539,F539))</f>
        <v/>
      </c>
    </row>
    <row r="540">
      <c r="A540" s="18" t="n"/>
      <c r="F540" s="19" t="n"/>
      <c r="G540" s="19">
        <f>IF(OR(F540="",E540&lt;&gt;"Nakit"),0,IF(B540="Gider",-F540,F540))</f>
        <v/>
      </c>
    </row>
    <row r="541">
      <c r="A541" s="18" t="n"/>
      <c r="F541" s="19" t="n"/>
      <c r="G541" s="19">
        <f>IF(OR(F541="",E541&lt;&gt;"Nakit"),0,IF(B541="Gider",-F541,F541))</f>
        <v/>
      </c>
    </row>
    <row r="542">
      <c r="A542" s="18" t="n"/>
      <c r="F542" s="19" t="n"/>
      <c r="G542" s="19">
        <f>IF(OR(F542="",E542&lt;&gt;"Nakit"),0,IF(B542="Gider",-F542,F542))</f>
        <v/>
      </c>
    </row>
    <row r="543">
      <c r="A543" s="18" t="n"/>
      <c r="F543" s="19" t="n"/>
      <c r="G543" s="19">
        <f>IF(OR(F543="",E543&lt;&gt;"Nakit"),0,IF(B543="Gider",-F543,F543))</f>
        <v/>
      </c>
    </row>
    <row r="544">
      <c r="A544" s="18" t="n"/>
      <c r="F544" s="19" t="n"/>
      <c r="G544" s="19">
        <f>IF(OR(F544="",E544&lt;&gt;"Nakit"),0,IF(B544="Gider",-F544,F544))</f>
        <v/>
      </c>
    </row>
    <row r="545">
      <c r="A545" s="18" t="n"/>
      <c r="F545" s="19" t="n"/>
      <c r="G545" s="19">
        <f>IF(OR(F545="",E545&lt;&gt;"Nakit"),0,IF(B545="Gider",-F545,F545))</f>
        <v/>
      </c>
    </row>
    <row r="546">
      <c r="A546" s="18" t="n"/>
      <c r="F546" s="19" t="n"/>
      <c r="G546" s="19">
        <f>IF(OR(F546="",E546&lt;&gt;"Nakit"),0,IF(B546="Gider",-F546,F546))</f>
        <v/>
      </c>
    </row>
    <row r="547">
      <c r="A547" s="18" t="n"/>
      <c r="F547" s="19" t="n"/>
      <c r="G547" s="19">
        <f>IF(OR(F547="",E547&lt;&gt;"Nakit"),0,IF(B547="Gider",-F547,F547))</f>
        <v/>
      </c>
    </row>
    <row r="548">
      <c r="A548" s="18" t="n"/>
      <c r="F548" s="19" t="n"/>
      <c r="G548" s="19">
        <f>IF(OR(F548="",E548&lt;&gt;"Nakit"),0,IF(B548="Gider",-F548,F548))</f>
        <v/>
      </c>
    </row>
    <row r="549">
      <c r="A549" s="18" t="n"/>
      <c r="F549" s="19" t="n"/>
      <c r="G549" s="19">
        <f>IF(OR(F549="",E549&lt;&gt;"Nakit"),0,IF(B549="Gider",-F549,F549))</f>
        <v/>
      </c>
    </row>
    <row r="550">
      <c r="A550" s="18" t="n"/>
      <c r="F550" s="19" t="n"/>
      <c r="G550" s="19">
        <f>IF(OR(F550="",E550&lt;&gt;"Nakit"),0,IF(B550="Gider",-F550,F550))</f>
        <v/>
      </c>
    </row>
    <row r="551">
      <c r="A551" s="18" t="n"/>
      <c r="F551" s="19" t="n"/>
      <c r="G551" s="19">
        <f>IF(OR(F551="",E551&lt;&gt;"Nakit"),0,IF(B551="Gider",-F551,F551))</f>
        <v/>
      </c>
    </row>
    <row r="552">
      <c r="A552" s="18" t="n"/>
      <c r="F552" s="19" t="n"/>
      <c r="G552" s="19">
        <f>IF(OR(F552="",E552&lt;&gt;"Nakit"),0,IF(B552="Gider",-F552,F552))</f>
        <v/>
      </c>
    </row>
    <row r="553">
      <c r="A553" s="18" t="n"/>
      <c r="F553" s="19" t="n"/>
      <c r="G553" s="19">
        <f>IF(OR(F553="",E553&lt;&gt;"Nakit"),0,IF(B553="Gider",-F553,F553))</f>
        <v/>
      </c>
    </row>
    <row r="554">
      <c r="A554" s="18" t="n"/>
      <c r="F554" s="19" t="n"/>
      <c r="G554" s="19">
        <f>IF(OR(F554="",E554&lt;&gt;"Nakit"),0,IF(B554="Gider",-F554,F554))</f>
        <v/>
      </c>
    </row>
    <row r="555">
      <c r="A555" s="18" t="n"/>
      <c r="F555" s="19" t="n"/>
      <c r="G555" s="19">
        <f>IF(OR(F555="",E555&lt;&gt;"Nakit"),0,IF(B555="Gider",-F555,F555))</f>
        <v/>
      </c>
    </row>
    <row r="556">
      <c r="A556" s="18" t="n"/>
      <c r="F556" s="19" t="n"/>
      <c r="G556" s="19">
        <f>IF(OR(F556="",E556&lt;&gt;"Nakit"),0,IF(B556="Gider",-F556,F556))</f>
        <v/>
      </c>
    </row>
    <row r="557">
      <c r="A557" s="18" t="n"/>
      <c r="F557" s="19" t="n"/>
      <c r="G557" s="19">
        <f>IF(OR(F557="",E557&lt;&gt;"Nakit"),0,IF(B557="Gider",-F557,F557))</f>
        <v/>
      </c>
    </row>
    <row r="558">
      <c r="A558" s="18" t="n"/>
      <c r="F558" s="19" t="n"/>
      <c r="G558" s="19">
        <f>IF(OR(F558="",E558&lt;&gt;"Nakit"),0,IF(B558="Gider",-F558,F558))</f>
        <v/>
      </c>
    </row>
    <row r="559">
      <c r="A559" s="18" t="n"/>
      <c r="F559" s="19" t="n"/>
      <c r="G559" s="19">
        <f>IF(OR(F559="",E559&lt;&gt;"Nakit"),0,IF(B559="Gider",-F559,F559))</f>
        <v/>
      </c>
    </row>
    <row r="560">
      <c r="A560" s="18" t="n"/>
      <c r="F560" s="19" t="n"/>
      <c r="G560" s="19">
        <f>IF(OR(F560="",E560&lt;&gt;"Nakit"),0,IF(B560="Gider",-F560,F560))</f>
        <v/>
      </c>
    </row>
    <row r="561">
      <c r="A561" s="18" t="n"/>
      <c r="F561" s="19" t="n"/>
      <c r="G561" s="19">
        <f>IF(OR(F561="",E561&lt;&gt;"Nakit"),0,IF(B561="Gider",-F561,F561))</f>
        <v/>
      </c>
    </row>
    <row r="562">
      <c r="A562" s="18" t="n"/>
      <c r="F562" s="19" t="n"/>
      <c r="G562" s="19">
        <f>IF(OR(F562="",E562&lt;&gt;"Nakit"),0,IF(B562="Gider",-F562,F562))</f>
        <v/>
      </c>
    </row>
    <row r="563">
      <c r="A563" s="18" t="n"/>
      <c r="F563" s="19" t="n"/>
      <c r="G563" s="19">
        <f>IF(OR(F563="",E563&lt;&gt;"Nakit"),0,IF(B563="Gider",-F563,F563))</f>
        <v/>
      </c>
    </row>
    <row r="564">
      <c r="A564" s="18" t="n"/>
      <c r="F564" s="19" t="n"/>
      <c r="G564" s="19">
        <f>IF(OR(F564="",E564&lt;&gt;"Nakit"),0,IF(B564="Gider",-F564,F564))</f>
        <v/>
      </c>
    </row>
    <row r="565">
      <c r="A565" s="18" t="n"/>
      <c r="F565" s="19" t="n"/>
      <c r="G565" s="19">
        <f>IF(OR(F565="",E565&lt;&gt;"Nakit"),0,IF(B565="Gider",-F565,F565))</f>
        <v/>
      </c>
    </row>
    <row r="566">
      <c r="A566" s="18" t="n"/>
      <c r="F566" s="19" t="n"/>
      <c r="G566" s="19">
        <f>IF(OR(F566="",E566&lt;&gt;"Nakit"),0,IF(B566="Gider",-F566,F566))</f>
        <v/>
      </c>
    </row>
    <row r="567">
      <c r="A567" s="18" t="n"/>
      <c r="F567" s="19" t="n"/>
      <c r="G567" s="19">
        <f>IF(OR(F567="",E567&lt;&gt;"Nakit"),0,IF(B567="Gider",-F567,F567))</f>
        <v/>
      </c>
    </row>
    <row r="568">
      <c r="A568" s="18" t="n"/>
      <c r="F568" s="19" t="n"/>
      <c r="G568" s="19">
        <f>IF(OR(F568="",E568&lt;&gt;"Nakit"),0,IF(B568="Gider",-F568,F568))</f>
        <v/>
      </c>
    </row>
    <row r="569">
      <c r="A569" s="18" t="n"/>
      <c r="F569" s="19" t="n"/>
      <c r="G569" s="19">
        <f>IF(OR(F569="",E569&lt;&gt;"Nakit"),0,IF(B569="Gider",-F569,F569))</f>
        <v/>
      </c>
    </row>
    <row r="570">
      <c r="A570" s="18" t="n"/>
      <c r="F570" s="19" t="n"/>
      <c r="G570" s="19">
        <f>IF(OR(F570="",E570&lt;&gt;"Nakit"),0,IF(B570="Gider",-F570,F570))</f>
        <v/>
      </c>
    </row>
    <row r="571">
      <c r="A571" s="18" t="n"/>
      <c r="F571" s="19" t="n"/>
      <c r="G571" s="19">
        <f>IF(OR(F571="",E571&lt;&gt;"Nakit"),0,IF(B571="Gider",-F571,F571))</f>
        <v/>
      </c>
    </row>
    <row r="572">
      <c r="A572" s="18" t="n"/>
      <c r="F572" s="19" t="n"/>
      <c r="G572" s="19">
        <f>IF(OR(F572="",E572&lt;&gt;"Nakit"),0,IF(B572="Gider",-F572,F572))</f>
        <v/>
      </c>
    </row>
    <row r="573">
      <c r="A573" s="18" t="n"/>
      <c r="F573" s="19" t="n"/>
      <c r="G573" s="19">
        <f>IF(OR(F573="",E573&lt;&gt;"Nakit"),0,IF(B573="Gider",-F573,F573))</f>
        <v/>
      </c>
    </row>
    <row r="574">
      <c r="A574" s="18" t="n"/>
      <c r="F574" s="19" t="n"/>
      <c r="G574" s="19">
        <f>IF(OR(F574="",E574&lt;&gt;"Nakit"),0,IF(B574="Gider",-F574,F574))</f>
        <v/>
      </c>
    </row>
    <row r="575">
      <c r="A575" s="18" t="n"/>
      <c r="F575" s="19" t="n"/>
      <c r="G575" s="19">
        <f>IF(OR(F575="",E575&lt;&gt;"Nakit"),0,IF(B575="Gider",-F575,F575))</f>
        <v/>
      </c>
    </row>
    <row r="576">
      <c r="A576" s="18" t="n"/>
      <c r="F576" s="19" t="n"/>
      <c r="G576" s="19">
        <f>IF(OR(F576="",E576&lt;&gt;"Nakit"),0,IF(B576="Gider",-F576,F576))</f>
        <v/>
      </c>
    </row>
    <row r="577">
      <c r="A577" s="18" t="n"/>
      <c r="F577" s="19" t="n"/>
      <c r="G577" s="19">
        <f>IF(OR(F577="",E577&lt;&gt;"Nakit"),0,IF(B577="Gider",-F577,F577))</f>
        <v/>
      </c>
    </row>
    <row r="578">
      <c r="A578" s="18" t="n"/>
      <c r="F578" s="19" t="n"/>
      <c r="G578" s="19">
        <f>IF(OR(F578="",E578&lt;&gt;"Nakit"),0,IF(B578="Gider",-F578,F578))</f>
        <v/>
      </c>
    </row>
    <row r="579">
      <c r="A579" s="18" t="n"/>
      <c r="F579" s="19" t="n"/>
      <c r="G579" s="19">
        <f>IF(OR(F579="",E579&lt;&gt;"Nakit"),0,IF(B579="Gider",-F579,F579))</f>
        <v/>
      </c>
    </row>
    <row r="580">
      <c r="A580" s="18" t="n"/>
      <c r="F580" s="19" t="n"/>
      <c r="G580" s="19">
        <f>IF(OR(F580="",E580&lt;&gt;"Nakit"),0,IF(B580="Gider",-F580,F580))</f>
        <v/>
      </c>
    </row>
    <row r="581">
      <c r="A581" s="18" t="n"/>
      <c r="F581" s="19" t="n"/>
      <c r="G581" s="19">
        <f>IF(OR(F581="",E581&lt;&gt;"Nakit"),0,IF(B581="Gider",-F581,F581))</f>
        <v/>
      </c>
    </row>
    <row r="582">
      <c r="A582" s="18" t="n"/>
      <c r="F582" s="19" t="n"/>
      <c r="G582" s="19">
        <f>IF(OR(F582="",E582&lt;&gt;"Nakit"),0,IF(B582="Gider",-F582,F582))</f>
        <v/>
      </c>
    </row>
    <row r="583">
      <c r="A583" s="18" t="n"/>
      <c r="F583" s="19" t="n"/>
      <c r="G583" s="19">
        <f>IF(OR(F583="",E583&lt;&gt;"Nakit"),0,IF(B583="Gider",-F583,F583))</f>
        <v/>
      </c>
    </row>
    <row r="584">
      <c r="A584" s="18" t="n"/>
      <c r="F584" s="19" t="n"/>
      <c r="G584" s="19">
        <f>IF(OR(F584="",E584&lt;&gt;"Nakit"),0,IF(B584="Gider",-F584,F584))</f>
        <v/>
      </c>
    </row>
    <row r="585">
      <c r="A585" s="18" t="n"/>
      <c r="F585" s="19" t="n"/>
      <c r="G585" s="19">
        <f>IF(OR(F585="",E585&lt;&gt;"Nakit"),0,IF(B585="Gider",-F585,F585))</f>
        <v/>
      </c>
    </row>
    <row r="586">
      <c r="A586" s="18" t="n"/>
      <c r="F586" s="19" t="n"/>
      <c r="G586" s="19">
        <f>IF(OR(F586="",E586&lt;&gt;"Nakit"),0,IF(B586="Gider",-F586,F586))</f>
        <v/>
      </c>
    </row>
    <row r="587">
      <c r="A587" s="18" t="n"/>
      <c r="F587" s="19" t="n"/>
      <c r="G587" s="19">
        <f>IF(OR(F587="",E587&lt;&gt;"Nakit"),0,IF(B587="Gider",-F587,F587))</f>
        <v/>
      </c>
    </row>
    <row r="588">
      <c r="A588" s="18" t="n"/>
      <c r="F588" s="19" t="n"/>
      <c r="G588" s="19">
        <f>IF(OR(F588="",E588&lt;&gt;"Nakit"),0,IF(B588="Gider",-F588,F588))</f>
        <v/>
      </c>
    </row>
    <row r="589">
      <c r="A589" s="18" t="n"/>
      <c r="F589" s="19" t="n"/>
      <c r="G589" s="19">
        <f>IF(OR(F589="",E589&lt;&gt;"Nakit"),0,IF(B589="Gider",-F589,F589))</f>
        <v/>
      </c>
    </row>
    <row r="590">
      <c r="A590" s="18" t="n"/>
      <c r="F590" s="19" t="n"/>
      <c r="G590" s="19">
        <f>IF(OR(F590="",E590&lt;&gt;"Nakit"),0,IF(B590="Gider",-F590,F590))</f>
        <v/>
      </c>
    </row>
    <row r="591">
      <c r="A591" s="18" t="n"/>
      <c r="F591" s="19" t="n"/>
      <c r="G591" s="19">
        <f>IF(OR(F591="",E591&lt;&gt;"Nakit"),0,IF(B591="Gider",-F591,F591))</f>
        <v/>
      </c>
    </row>
    <row r="592">
      <c r="A592" s="18" t="n"/>
      <c r="F592" s="19" t="n"/>
      <c r="G592" s="19">
        <f>IF(OR(F592="",E592&lt;&gt;"Nakit"),0,IF(B592="Gider",-F592,F592))</f>
        <v/>
      </c>
    </row>
    <row r="593">
      <c r="A593" s="18" t="n"/>
      <c r="F593" s="19" t="n"/>
      <c r="G593" s="19">
        <f>IF(OR(F593="",E593&lt;&gt;"Nakit"),0,IF(B593="Gider",-F593,F593))</f>
        <v/>
      </c>
    </row>
    <row r="594">
      <c r="A594" s="18" t="n"/>
      <c r="F594" s="19" t="n"/>
      <c r="G594" s="19">
        <f>IF(OR(F594="",E594&lt;&gt;"Nakit"),0,IF(B594="Gider",-F594,F594))</f>
        <v/>
      </c>
    </row>
    <row r="595">
      <c r="A595" s="18" t="n"/>
      <c r="F595" s="19" t="n"/>
      <c r="G595" s="19">
        <f>IF(OR(F595="",E595&lt;&gt;"Nakit"),0,IF(B595="Gider",-F595,F595))</f>
        <v/>
      </c>
    </row>
    <row r="596">
      <c r="A596" s="18" t="n"/>
      <c r="F596" s="19" t="n"/>
      <c r="G596" s="19">
        <f>IF(OR(F596="",E596&lt;&gt;"Nakit"),0,IF(B596="Gider",-F596,F596))</f>
        <v/>
      </c>
    </row>
    <row r="597">
      <c r="A597" s="18" t="n"/>
      <c r="F597" s="19" t="n"/>
      <c r="G597" s="19">
        <f>IF(OR(F597="",E597&lt;&gt;"Nakit"),0,IF(B597="Gider",-F597,F597))</f>
        <v/>
      </c>
    </row>
    <row r="598">
      <c r="A598" s="18" t="n"/>
      <c r="F598" s="19" t="n"/>
      <c r="G598" s="19">
        <f>IF(OR(F598="",E598&lt;&gt;"Nakit"),0,IF(B598="Gider",-F598,F598))</f>
        <v/>
      </c>
    </row>
    <row r="599">
      <c r="A599" s="18" t="n"/>
      <c r="F599" s="19" t="n"/>
      <c r="G599" s="19">
        <f>IF(OR(F599="",E599&lt;&gt;"Nakit"),0,IF(B599="Gider",-F599,F599))</f>
        <v/>
      </c>
    </row>
    <row r="600">
      <c r="A600" s="18" t="n"/>
      <c r="F600" s="19" t="n"/>
      <c r="G600" s="19">
        <f>IF(OR(F600="",E600&lt;&gt;"Nakit"),0,IF(B600="Gider",-F600,F600))</f>
        <v/>
      </c>
    </row>
    <row r="601">
      <c r="A601" s="18" t="n"/>
      <c r="F601" s="19" t="n"/>
      <c r="G601" s="19">
        <f>IF(OR(F601="",E601&lt;&gt;"Nakit"),0,IF(B601="Gider",-F601,F601))</f>
        <v/>
      </c>
    </row>
    <row r="602">
      <c r="A602" s="18" t="n"/>
      <c r="F602" s="19" t="n"/>
      <c r="G602" s="19">
        <f>IF(OR(F602="",E602&lt;&gt;"Nakit"),0,IF(B602="Gider",-F602,F602))</f>
        <v/>
      </c>
    </row>
    <row r="603">
      <c r="A603" s="18" t="n"/>
      <c r="F603" s="19" t="n"/>
      <c r="G603" s="19">
        <f>IF(OR(F603="",E603&lt;&gt;"Nakit"),0,IF(B603="Gider",-F603,F603))</f>
        <v/>
      </c>
    </row>
    <row r="604">
      <c r="A604" s="18" t="n"/>
      <c r="F604" s="19" t="n"/>
      <c r="G604" s="19">
        <f>IF(OR(F604="",E604&lt;&gt;"Nakit"),0,IF(B604="Gider",-F604,F604))</f>
        <v/>
      </c>
    </row>
    <row r="605">
      <c r="A605" s="18" t="n"/>
      <c r="F605" s="19" t="n"/>
      <c r="G605" s="19">
        <f>IF(OR(F605="",E605&lt;&gt;"Nakit"),0,IF(B605="Gider",-F605,F605))</f>
        <v/>
      </c>
    </row>
    <row r="606">
      <c r="A606" s="18" t="n"/>
      <c r="F606" s="19" t="n"/>
      <c r="G606" s="19">
        <f>IF(OR(F606="",E606&lt;&gt;"Nakit"),0,IF(B606="Gider",-F606,F606))</f>
        <v/>
      </c>
    </row>
    <row r="607">
      <c r="A607" s="18" t="n"/>
      <c r="F607" s="19" t="n"/>
      <c r="G607" s="19">
        <f>IF(OR(F607="",E607&lt;&gt;"Nakit"),0,IF(B607="Gider",-F607,F607))</f>
        <v/>
      </c>
    </row>
    <row r="608">
      <c r="A608" s="18" t="n"/>
      <c r="F608" s="19" t="n"/>
      <c r="G608" s="19">
        <f>IF(OR(F608="",E608&lt;&gt;"Nakit"),0,IF(B608="Gider",-F608,F608))</f>
        <v/>
      </c>
    </row>
    <row r="609">
      <c r="A609" s="18" t="n"/>
      <c r="F609" s="19" t="n"/>
      <c r="G609" s="19">
        <f>IF(OR(F609="",E609&lt;&gt;"Nakit"),0,IF(B609="Gider",-F609,F609))</f>
        <v/>
      </c>
    </row>
    <row r="610">
      <c r="A610" s="18" t="n"/>
      <c r="F610" s="19" t="n"/>
      <c r="G610" s="19">
        <f>IF(OR(F610="",E610&lt;&gt;"Nakit"),0,IF(B610="Gider",-F610,F610))</f>
        <v/>
      </c>
    </row>
    <row r="611">
      <c r="A611" s="18" t="n"/>
      <c r="F611" s="19" t="n"/>
      <c r="G611" s="19">
        <f>IF(OR(F611="",E611&lt;&gt;"Nakit"),0,IF(B611="Gider",-F611,F611))</f>
        <v/>
      </c>
    </row>
    <row r="612">
      <c r="A612" s="18" t="n"/>
      <c r="F612" s="19" t="n"/>
      <c r="G612" s="19">
        <f>IF(OR(F612="",E612&lt;&gt;"Nakit"),0,IF(B612="Gider",-F612,F612))</f>
        <v/>
      </c>
    </row>
    <row r="613">
      <c r="A613" s="18" t="n"/>
      <c r="F613" s="19" t="n"/>
      <c r="G613" s="19">
        <f>IF(OR(F613="",E613&lt;&gt;"Nakit"),0,IF(B613="Gider",-F613,F613))</f>
        <v/>
      </c>
    </row>
    <row r="614">
      <c r="A614" s="18" t="n"/>
      <c r="F614" s="19" t="n"/>
      <c r="G614" s="19">
        <f>IF(OR(F614="",E614&lt;&gt;"Nakit"),0,IF(B614="Gider",-F614,F614))</f>
        <v/>
      </c>
    </row>
    <row r="615">
      <c r="A615" s="18" t="n"/>
      <c r="F615" s="19" t="n"/>
      <c r="G615" s="19">
        <f>IF(OR(F615="",E615&lt;&gt;"Nakit"),0,IF(B615="Gider",-F615,F615))</f>
        <v/>
      </c>
    </row>
    <row r="616">
      <c r="A616" s="18" t="n"/>
      <c r="F616" s="19" t="n"/>
      <c r="G616" s="19">
        <f>IF(OR(F616="",E616&lt;&gt;"Nakit"),0,IF(B616="Gider",-F616,F616))</f>
        <v/>
      </c>
    </row>
    <row r="617">
      <c r="A617" s="18" t="n"/>
      <c r="F617" s="19" t="n"/>
      <c r="G617" s="19">
        <f>IF(OR(F617="",E617&lt;&gt;"Nakit"),0,IF(B617="Gider",-F617,F617))</f>
        <v/>
      </c>
    </row>
    <row r="618">
      <c r="A618" s="18" t="n"/>
      <c r="F618" s="19" t="n"/>
      <c r="G618" s="19">
        <f>IF(OR(F618="",E618&lt;&gt;"Nakit"),0,IF(B618="Gider",-F618,F618))</f>
        <v/>
      </c>
    </row>
    <row r="619">
      <c r="A619" s="18" t="n"/>
      <c r="F619" s="19" t="n"/>
      <c r="G619" s="19">
        <f>IF(OR(F619="",E619&lt;&gt;"Nakit"),0,IF(B619="Gider",-F619,F619))</f>
        <v/>
      </c>
    </row>
    <row r="620">
      <c r="A620" s="18" t="n"/>
      <c r="F620" s="19" t="n"/>
      <c r="G620" s="19">
        <f>IF(OR(F620="",E620&lt;&gt;"Nakit"),0,IF(B620="Gider",-F620,F620))</f>
        <v/>
      </c>
    </row>
    <row r="621">
      <c r="A621" s="18" t="n"/>
      <c r="F621" s="19" t="n"/>
      <c r="G621" s="19">
        <f>IF(OR(F621="",E621&lt;&gt;"Nakit"),0,IF(B621="Gider",-F621,F621))</f>
        <v/>
      </c>
    </row>
    <row r="622">
      <c r="A622" s="18" t="n"/>
      <c r="F622" s="19" t="n"/>
      <c r="G622" s="19">
        <f>IF(OR(F622="",E622&lt;&gt;"Nakit"),0,IF(B622="Gider",-F622,F622))</f>
        <v/>
      </c>
    </row>
    <row r="623">
      <c r="A623" s="18" t="n"/>
      <c r="F623" s="19" t="n"/>
      <c r="G623" s="19">
        <f>IF(OR(F623="",E623&lt;&gt;"Nakit"),0,IF(B623="Gider",-F623,F623))</f>
        <v/>
      </c>
    </row>
    <row r="624">
      <c r="A624" s="18" t="n"/>
      <c r="F624" s="19" t="n"/>
      <c r="G624" s="19">
        <f>IF(OR(F624="",E624&lt;&gt;"Nakit"),0,IF(B624="Gider",-F624,F624))</f>
        <v/>
      </c>
    </row>
    <row r="625">
      <c r="A625" s="18" t="n"/>
      <c r="F625" s="19" t="n"/>
      <c r="G625" s="19">
        <f>IF(OR(F625="",E625&lt;&gt;"Nakit"),0,IF(B625="Gider",-F625,F625))</f>
        <v/>
      </c>
    </row>
    <row r="626">
      <c r="A626" s="18" t="n"/>
      <c r="F626" s="19" t="n"/>
      <c r="G626" s="19">
        <f>IF(OR(F626="",E626&lt;&gt;"Nakit"),0,IF(B626="Gider",-F626,F626))</f>
        <v/>
      </c>
    </row>
    <row r="627">
      <c r="A627" s="18" t="n"/>
      <c r="F627" s="19" t="n"/>
      <c r="G627" s="19">
        <f>IF(OR(F627="",E627&lt;&gt;"Nakit"),0,IF(B627="Gider",-F627,F627))</f>
        <v/>
      </c>
    </row>
    <row r="628">
      <c r="A628" s="18" t="n"/>
      <c r="F628" s="19" t="n"/>
      <c r="G628" s="19">
        <f>IF(OR(F628="",E628&lt;&gt;"Nakit"),0,IF(B628="Gider",-F628,F628))</f>
        <v/>
      </c>
    </row>
    <row r="629">
      <c r="A629" s="18" t="n"/>
      <c r="F629" s="19" t="n"/>
      <c r="G629" s="19">
        <f>IF(OR(F629="",E629&lt;&gt;"Nakit"),0,IF(B629="Gider",-F629,F629))</f>
        <v/>
      </c>
    </row>
    <row r="630">
      <c r="A630" s="18" t="n"/>
      <c r="F630" s="19" t="n"/>
      <c r="G630" s="19">
        <f>IF(OR(F630="",E630&lt;&gt;"Nakit"),0,IF(B630="Gider",-F630,F630))</f>
        <v/>
      </c>
    </row>
    <row r="631">
      <c r="A631" s="18" t="n"/>
      <c r="F631" s="19" t="n"/>
      <c r="G631" s="19">
        <f>IF(OR(F631="",E631&lt;&gt;"Nakit"),0,IF(B631="Gider",-F631,F631))</f>
        <v/>
      </c>
    </row>
    <row r="632">
      <c r="A632" s="18" t="n"/>
      <c r="F632" s="19" t="n"/>
      <c r="G632" s="19">
        <f>IF(OR(F632="",E632&lt;&gt;"Nakit"),0,IF(B632="Gider",-F632,F632))</f>
        <v/>
      </c>
    </row>
    <row r="633">
      <c r="A633" s="18" t="n"/>
      <c r="F633" s="19" t="n"/>
      <c r="G633" s="19">
        <f>IF(OR(F633="",E633&lt;&gt;"Nakit"),0,IF(B633="Gider",-F633,F633))</f>
        <v/>
      </c>
    </row>
    <row r="634">
      <c r="A634" s="18" t="n"/>
      <c r="F634" s="19" t="n"/>
      <c r="G634" s="19">
        <f>IF(OR(F634="",E634&lt;&gt;"Nakit"),0,IF(B634="Gider",-F634,F634))</f>
        <v/>
      </c>
    </row>
    <row r="635">
      <c r="A635" s="18" t="n"/>
      <c r="F635" s="19" t="n"/>
      <c r="G635" s="19">
        <f>IF(OR(F635="",E635&lt;&gt;"Nakit"),0,IF(B635="Gider",-F635,F635))</f>
        <v/>
      </c>
    </row>
    <row r="636">
      <c r="A636" s="18" t="n"/>
      <c r="F636" s="19" t="n"/>
      <c r="G636" s="19">
        <f>IF(OR(F636="",E636&lt;&gt;"Nakit"),0,IF(B636="Gider",-F636,F636))</f>
        <v/>
      </c>
    </row>
    <row r="637">
      <c r="A637" s="18" t="n"/>
      <c r="F637" s="19" t="n"/>
      <c r="G637" s="19">
        <f>IF(OR(F637="",E637&lt;&gt;"Nakit"),0,IF(B637="Gider",-F637,F637))</f>
        <v/>
      </c>
    </row>
    <row r="638">
      <c r="A638" s="18" t="n"/>
      <c r="F638" s="19" t="n"/>
      <c r="G638" s="19">
        <f>IF(OR(F638="",E638&lt;&gt;"Nakit"),0,IF(B638="Gider",-F638,F638))</f>
        <v/>
      </c>
    </row>
    <row r="639">
      <c r="A639" s="18" t="n"/>
      <c r="F639" s="19" t="n"/>
      <c r="G639" s="19">
        <f>IF(OR(F639="",E639&lt;&gt;"Nakit"),0,IF(B639="Gider",-F639,F639))</f>
        <v/>
      </c>
    </row>
    <row r="640">
      <c r="A640" s="18" t="n"/>
      <c r="F640" s="19" t="n"/>
      <c r="G640" s="19">
        <f>IF(OR(F640="",E640&lt;&gt;"Nakit"),0,IF(B640="Gider",-F640,F640))</f>
        <v/>
      </c>
    </row>
    <row r="641">
      <c r="A641" s="18" t="n"/>
      <c r="F641" s="19" t="n"/>
      <c r="G641" s="19">
        <f>IF(OR(F641="",E641&lt;&gt;"Nakit"),0,IF(B641="Gider",-F641,F641))</f>
        <v/>
      </c>
    </row>
    <row r="642">
      <c r="A642" s="18" t="n"/>
      <c r="F642" s="19" t="n"/>
      <c r="G642" s="19">
        <f>IF(OR(F642="",E642&lt;&gt;"Nakit"),0,IF(B642="Gider",-F642,F642))</f>
        <v/>
      </c>
    </row>
    <row r="643">
      <c r="A643" s="18" t="n"/>
      <c r="F643" s="19" t="n"/>
      <c r="G643" s="19">
        <f>IF(OR(F643="",E643&lt;&gt;"Nakit"),0,IF(B643="Gider",-F643,F643))</f>
        <v/>
      </c>
    </row>
    <row r="644">
      <c r="A644" s="18" t="n"/>
      <c r="F644" s="19" t="n"/>
      <c r="G644" s="19">
        <f>IF(OR(F644="",E644&lt;&gt;"Nakit"),0,IF(B644="Gider",-F644,F644))</f>
        <v/>
      </c>
    </row>
    <row r="645">
      <c r="A645" s="18" t="n"/>
      <c r="F645" s="19" t="n"/>
      <c r="G645" s="19">
        <f>IF(OR(F645="",E645&lt;&gt;"Nakit"),0,IF(B645="Gider",-F645,F645))</f>
        <v/>
      </c>
    </row>
    <row r="646">
      <c r="A646" s="18" t="n"/>
      <c r="F646" s="19" t="n"/>
      <c r="G646" s="19">
        <f>IF(OR(F646="",E646&lt;&gt;"Nakit"),0,IF(B646="Gider",-F646,F646))</f>
        <v/>
      </c>
    </row>
    <row r="647">
      <c r="A647" s="18" t="n"/>
      <c r="F647" s="19" t="n"/>
      <c r="G647" s="19">
        <f>IF(OR(F647="",E647&lt;&gt;"Nakit"),0,IF(B647="Gider",-F647,F647))</f>
        <v/>
      </c>
    </row>
    <row r="648">
      <c r="A648" s="18" t="n"/>
      <c r="F648" s="19" t="n"/>
      <c r="G648" s="19">
        <f>IF(OR(F648="",E648&lt;&gt;"Nakit"),0,IF(B648="Gider",-F648,F648))</f>
        <v/>
      </c>
    </row>
    <row r="649">
      <c r="A649" s="18" t="n"/>
      <c r="F649" s="19" t="n"/>
      <c r="G649" s="19">
        <f>IF(OR(F649="",E649&lt;&gt;"Nakit"),0,IF(B649="Gider",-F649,F649))</f>
        <v/>
      </c>
    </row>
    <row r="650">
      <c r="A650" s="18" t="n"/>
      <c r="F650" s="19" t="n"/>
      <c r="G650" s="19">
        <f>IF(OR(F650="",E650&lt;&gt;"Nakit"),0,IF(B650="Gider",-F650,F650))</f>
        <v/>
      </c>
    </row>
    <row r="651">
      <c r="A651" s="18" t="n"/>
      <c r="F651" s="19" t="n"/>
      <c r="G651" s="19">
        <f>IF(OR(F651="",E651&lt;&gt;"Nakit"),0,IF(B651="Gider",-F651,F651))</f>
        <v/>
      </c>
    </row>
    <row r="652">
      <c r="A652" s="18" t="n"/>
      <c r="F652" s="19" t="n"/>
      <c r="G652" s="19">
        <f>IF(OR(F652="",E652&lt;&gt;"Nakit"),0,IF(B652="Gider",-F652,F652))</f>
        <v/>
      </c>
    </row>
    <row r="653">
      <c r="A653" s="18" t="n"/>
      <c r="F653" s="19" t="n"/>
      <c r="G653" s="19">
        <f>IF(OR(F653="",E653&lt;&gt;"Nakit"),0,IF(B653="Gider",-F653,F653))</f>
        <v/>
      </c>
    </row>
    <row r="654">
      <c r="A654" s="18" t="n"/>
      <c r="F654" s="19" t="n"/>
      <c r="G654" s="19">
        <f>IF(OR(F654="",E654&lt;&gt;"Nakit"),0,IF(B654="Gider",-F654,F654))</f>
        <v/>
      </c>
    </row>
    <row r="655">
      <c r="A655" s="18" t="n"/>
      <c r="F655" s="19" t="n"/>
      <c r="G655" s="19">
        <f>IF(OR(F655="",E655&lt;&gt;"Nakit"),0,IF(B655="Gider",-F655,F655))</f>
        <v/>
      </c>
    </row>
    <row r="656">
      <c r="A656" s="18" t="n"/>
      <c r="F656" s="19" t="n"/>
      <c r="G656" s="19">
        <f>IF(OR(F656="",E656&lt;&gt;"Nakit"),0,IF(B656="Gider",-F656,F656))</f>
        <v/>
      </c>
    </row>
    <row r="657">
      <c r="A657" s="18" t="n"/>
      <c r="F657" s="19" t="n"/>
      <c r="G657" s="19">
        <f>IF(OR(F657="",E657&lt;&gt;"Nakit"),0,IF(B657="Gider",-F657,F657))</f>
        <v/>
      </c>
    </row>
    <row r="658">
      <c r="A658" s="18" t="n"/>
      <c r="F658" s="19" t="n"/>
      <c r="G658" s="19">
        <f>IF(OR(F658="",E658&lt;&gt;"Nakit"),0,IF(B658="Gider",-F658,F658))</f>
        <v/>
      </c>
    </row>
    <row r="659">
      <c r="A659" s="18" t="n"/>
      <c r="F659" s="19" t="n"/>
      <c r="G659" s="19">
        <f>IF(OR(F659="",E659&lt;&gt;"Nakit"),0,IF(B659="Gider",-F659,F659))</f>
        <v/>
      </c>
    </row>
    <row r="660">
      <c r="A660" s="18" t="n"/>
      <c r="F660" s="19" t="n"/>
      <c r="G660" s="19">
        <f>IF(OR(F660="",E660&lt;&gt;"Nakit"),0,IF(B660="Gider",-F660,F660))</f>
        <v/>
      </c>
    </row>
    <row r="661">
      <c r="A661" s="18" t="n"/>
      <c r="F661" s="19" t="n"/>
      <c r="G661" s="19">
        <f>IF(OR(F661="",E661&lt;&gt;"Nakit"),0,IF(B661="Gider",-F661,F661))</f>
        <v/>
      </c>
    </row>
    <row r="662">
      <c r="A662" s="18" t="n"/>
      <c r="F662" s="19" t="n"/>
      <c r="G662" s="19">
        <f>IF(OR(F662="",E662&lt;&gt;"Nakit"),0,IF(B662="Gider",-F662,F662))</f>
        <v/>
      </c>
    </row>
    <row r="663">
      <c r="A663" s="18" t="n"/>
      <c r="F663" s="19" t="n"/>
      <c r="G663" s="19">
        <f>IF(OR(F663="",E663&lt;&gt;"Nakit"),0,IF(B663="Gider",-F663,F663))</f>
        <v/>
      </c>
    </row>
    <row r="664">
      <c r="A664" s="18" t="n"/>
      <c r="F664" s="19" t="n"/>
      <c r="G664" s="19">
        <f>IF(OR(F664="",E664&lt;&gt;"Nakit"),0,IF(B664="Gider",-F664,F664))</f>
        <v/>
      </c>
    </row>
    <row r="665">
      <c r="A665" s="18" t="n"/>
      <c r="F665" s="19" t="n"/>
      <c r="G665" s="19">
        <f>IF(OR(F665="",E665&lt;&gt;"Nakit"),0,IF(B665="Gider",-F665,F665))</f>
        <v/>
      </c>
    </row>
    <row r="666">
      <c r="A666" s="18" t="n"/>
      <c r="F666" s="19" t="n"/>
      <c r="G666" s="19">
        <f>IF(OR(F666="",E666&lt;&gt;"Nakit"),0,IF(B666="Gider",-F666,F666))</f>
        <v/>
      </c>
    </row>
    <row r="667">
      <c r="A667" s="18" t="n"/>
      <c r="F667" s="19" t="n"/>
      <c r="G667" s="19">
        <f>IF(OR(F667="",E667&lt;&gt;"Nakit"),0,IF(B667="Gider",-F667,F667))</f>
        <v/>
      </c>
    </row>
    <row r="668">
      <c r="A668" s="18" t="n"/>
      <c r="F668" s="19" t="n"/>
      <c r="G668" s="19">
        <f>IF(OR(F668="",E668&lt;&gt;"Nakit"),0,IF(B668="Gider",-F668,F668))</f>
        <v/>
      </c>
    </row>
    <row r="669">
      <c r="A669" s="18" t="n"/>
      <c r="F669" s="19" t="n"/>
      <c r="G669" s="19">
        <f>IF(OR(F669="",E669&lt;&gt;"Nakit"),0,IF(B669="Gider",-F669,F669))</f>
        <v/>
      </c>
    </row>
    <row r="670">
      <c r="A670" s="18" t="n"/>
      <c r="F670" s="19" t="n"/>
      <c r="G670" s="19">
        <f>IF(OR(F670="",E670&lt;&gt;"Nakit"),0,IF(B670="Gider",-F670,F670))</f>
        <v/>
      </c>
    </row>
    <row r="671">
      <c r="A671" s="18" t="n"/>
      <c r="F671" s="19" t="n"/>
      <c r="G671" s="19">
        <f>IF(OR(F671="",E671&lt;&gt;"Nakit"),0,IF(B671="Gider",-F671,F671))</f>
        <v/>
      </c>
    </row>
    <row r="672">
      <c r="A672" s="18" t="n"/>
      <c r="F672" s="19" t="n"/>
      <c r="G672" s="19">
        <f>IF(OR(F672="",E672&lt;&gt;"Nakit"),0,IF(B672="Gider",-F672,F672))</f>
        <v/>
      </c>
    </row>
    <row r="673">
      <c r="A673" s="18" t="n"/>
      <c r="F673" s="19" t="n"/>
      <c r="G673" s="19">
        <f>IF(OR(F673="",E673&lt;&gt;"Nakit"),0,IF(B673="Gider",-F673,F673))</f>
        <v/>
      </c>
    </row>
    <row r="674">
      <c r="A674" s="18" t="n"/>
      <c r="F674" s="19" t="n"/>
      <c r="G674" s="19">
        <f>IF(OR(F674="",E674&lt;&gt;"Nakit"),0,IF(B674="Gider",-F674,F674))</f>
        <v/>
      </c>
    </row>
    <row r="675">
      <c r="A675" s="18" t="n"/>
      <c r="F675" s="19" t="n"/>
      <c r="G675" s="19">
        <f>IF(OR(F675="",E675&lt;&gt;"Nakit"),0,IF(B675="Gider",-F675,F675))</f>
        <v/>
      </c>
    </row>
    <row r="676">
      <c r="A676" s="18" t="n"/>
      <c r="F676" s="19" t="n"/>
      <c r="G676" s="19">
        <f>IF(OR(F676="",E676&lt;&gt;"Nakit"),0,IF(B676="Gider",-F676,F676))</f>
        <v/>
      </c>
    </row>
    <row r="677">
      <c r="A677" s="18" t="n"/>
      <c r="F677" s="19" t="n"/>
      <c r="G677" s="19">
        <f>IF(OR(F677="",E677&lt;&gt;"Nakit"),0,IF(B677="Gider",-F677,F677))</f>
        <v/>
      </c>
    </row>
    <row r="678">
      <c r="A678" s="18" t="n"/>
      <c r="F678" s="19" t="n"/>
      <c r="G678" s="19">
        <f>IF(OR(F678="",E678&lt;&gt;"Nakit"),0,IF(B678="Gider",-F678,F678))</f>
        <v/>
      </c>
    </row>
    <row r="679">
      <c r="A679" s="18" t="n"/>
      <c r="F679" s="19" t="n"/>
      <c r="G679" s="19">
        <f>IF(OR(F679="",E679&lt;&gt;"Nakit"),0,IF(B679="Gider",-F679,F679))</f>
        <v/>
      </c>
    </row>
    <row r="680">
      <c r="A680" s="18" t="n"/>
      <c r="F680" s="19" t="n"/>
      <c r="G680" s="19">
        <f>IF(OR(F680="",E680&lt;&gt;"Nakit"),0,IF(B680="Gider",-F680,F680))</f>
        <v/>
      </c>
    </row>
    <row r="681">
      <c r="A681" s="18" t="n"/>
      <c r="F681" s="19" t="n"/>
      <c r="G681" s="19">
        <f>IF(OR(F681="",E681&lt;&gt;"Nakit"),0,IF(B681="Gider",-F681,F681))</f>
        <v/>
      </c>
    </row>
    <row r="682">
      <c r="A682" s="18" t="n"/>
      <c r="F682" s="19" t="n"/>
      <c r="G682" s="19">
        <f>IF(OR(F682="",E682&lt;&gt;"Nakit"),0,IF(B682="Gider",-F682,F682))</f>
        <v/>
      </c>
    </row>
    <row r="683">
      <c r="A683" s="18" t="n"/>
      <c r="F683" s="19" t="n"/>
      <c r="G683" s="19">
        <f>IF(OR(F683="",E683&lt;&gt;"Nakit"),0,IF(B683="Gider",-F683,F683))</f>
        <v/>
      </c>
    </row>
    <row r="684">
      <c r="A684" s="18" t="n"/>
      <c r="F684" s="19" t="n"/>
      <c r="G684" s="19">
        <f>IF(OR(F684="",E684&lt;&gt;"Nakit"),0,IF(B684="Gider",-F684,F684))</f>
        <v/>
      </c>
    </row>
    <row r="685">
      <c r="A685" s="18" t="n"/>
      <c r="F685" s="19" t="n"/>
      <c r="G685" s="19">
        <f>IF(OR(F685="",E685&lt;&gt;"Nakit"),0,IF(B685="Gider",-F685,F685))</f>
        <v/>
      </c>
    </row>
    <row r="686">
      <c r="A686" s="18" t="n"/>
      <c r="F686" s="19" t="n"/>
      <c r="G686" s="19">
        <f>IF(OR(F686="",E686&lt;&gt;"Nakit"),0,IF(B686="Gider",-F686,F686))</f>
        <v/>
      </c>
    </row>
    <row r="687">
      <c r="A687" s="18" t="n"/>
      <c r="F687" s="19" t="n"/>
      <c r="G687" s="19">
        <f>IF(OR(F687="",E687&lt;&gt;"Nakit"),0,IF(B687="Gider",-F687,F687))</f>
        <v/>
      </c>
    </row>
    <row r="688">
      <c r="A688" s="18" t="n"/>
      <c r="F688" s="19" t="n"/>
      <c r="G688" s="19">
        <f>IF(OR(F688="",E688&lt;&gt;"Nakit"),0,IF(B688="Gider",-F688,F688))</f>
        <v/>
      </c>
    </row>
    <row r="689">
      <c r="A689" s="18" t="n"/>
      <c r="F689" s="19" t="n"/>
      <c r="G689" s="19">
        <f>IF(OR(F689="",E689&lt;&gt;"Nakit"),0,IF(B689="Gider",-F689,F689))</f>
        <v/>
      </c>
    </row>
    <row r="690">
      <c r="A690" s="18" t="n"/>
      <c r="F690" s="19" t="n"/>
      <c r="G690" s="19">
        <f>IF(OR(F690="",E690&lt;&gt;"Nakit"),0,IF(B690="Gider",-F690,F690))</f>
        <v/>
      </c>
    </row>
    <row r="691">
      <c r="A691" s="18" t="n"/>
      <c r="F691" s="19" t="n"/>
      <c r="G691" s="19">
        <f>IF(OR(F691="",E691&lt;&gt;"Nakit"),0,IF(B691="Gider",-F691,F691))</f>
        <v/>
      </c>
    </row>
    <row r="692">
      <c r="A692" s="18" t="n"/>
      <c r="F692" s="19" t="n"/>
      <c r="G692" s="19">
        <f>IF(OR(F692="",E692&lt;&gt;"Nakit"),0,IF(B692="Gider",-F692,F692))</f>
        <v/>
      </c>
    </row>
    <row r="693">
      <c r="A693" s="18" t="n"/>
      <c r="F693" s="19" t="n"/>
      <c r="G693" s="19">
        <f>IF(OR(F693="",E693&lt;&gt;"Nakit"),0,IF(B693="Gider",-F693,F693))</f>
        <v/>
      </c>
    </row>
    <row r="694">
      <c r="A694" s="18" t="n"/>
      <c r="F694" s="19" t="n"/>
      <c r="G694" s="19">
        <f>IF(OR(F694="",E694&lt;&gt;"Nakit"),0,IF(B694="Gider",-F694,F694))</f>
        <v/>
      </c>
    </row>
    <row r="695">
      <c r="A695" s="18" t="n"/>
      <c r="F695" s="19" t="n"/>
      <c r="G695" s="19">
        <f>IF(OR(F695="",E695&lt;&gt;"Nakit"),0,IF(B695="Gider",-F695,F695))</f>
        <v/>
      </c>
    </row>
    <row r="696">
      <c r="A696" s="18" t="n"/>
      <c r="F696" s="19" t="n"/>
      <c r="G696" s="19">
        <f>IF(OR(F696="",E696&lt;&gt;"Nakit"),0,IF(B696="Gider",-F696,F696))</f>
        <v/>
      </c>
    </row>
    <row r="697">
      <c r="A697" s="18" t="n"/>
      <c r="F697" s="19" t="n"/>
      <c r="G697" s="19">
        <f>IF(OR(F697="",E697&lt;&gt;"Nakit"),0,IF(B697="Gider",-F697,F697))</f>
        <v/>
      </c>
    </row>
    <row r="698">
      <c r="A698" s="18" t="n"/>
      <c r="F698" s="19" t="n"/>
      <c r="G698" s="19">
        <f>IF(OR(F698="",E698&lt;&gt;"Nakit"),0,IF(B698="Gider",-F698,F698))</f>
        <v/>
      </c>
    </row>
    <row r="699">
      <c r="A699" s="18" t="n"/>
      <c r="F699" s="19" t="n"/>
      <c r="G699" s="19">
        <f>IF(OR(F699="",E699&lt;&gt;"Nakit"),0,IF(B699="Gider",-F699,F699))</f>
        <v/>
      </c>
    </row>
    <row r="700">
      <c r="A700" s="18" t="n"/>
      <c r="F700" s="19" t="n"/>
      <c r="G700" s="19">
        <f>IF(OR(F700="",E700&lt;&gt;"Nakit"),0,IF(B700="Gider",-F700,F700))</f>
        <v/>
      </c>
    </row>
    <row r="701">
      <c r="A701" s="18" t="n"/>
      <c r="F701" s="19" t="n"/>
      <c r="G701" s="19">
        <f>IF(OR(F701="",E701&lt;&gt;"Nakit"),0,IF(B701="Gider",-F701,F701))</f>
        <v/>
      </c>
    </row>
    <row r="702">
      <c r="A702" s="18" t="n"/>
      <c r="F702" s="19" t="n"/>
      <c r="G702" s="19">
        <f>IF(OR(F702="",E702&lt;&gt;"Nakit"),0,IF(B702="Gider",-F702,F702))</f>
        <v/>
      </c>
    </row>
    <row r="703">
      <c r="A703" s="18" t="n"/>
      <c r="F703" s="19" t="n"/>
      <c r="G703" s="19">
        <f>IF(OR(F703="",E703&lt;&gt;"Nakit"),0,IF(B703="Gider",-F703,F703))</f>
        <v/>
      </c>
    </row>
    <row r="704">
      <c r="A704" s="18" t="n"/>
      <c r="F704" s="19" t="n"/>
      <c r="G704" s="19">
        <f>IF(OR(F704="",E704&lt;&gt;"Nakit"),0,IF(B704="Gider",-F704,F704))</f>
        <v/>
      </c>
    </row>
    <row r="705">
      <c r="A705" s="18" t="n"/>
      <c r="F705" s="19" t="n"/>
      <c r="G705" s="19">
        <f>IF(OR(F705="",E705&lt;&gt;"Nakit"),0,IF(B705="Gider",-F705,F705))</f>
        <v/>
      </c>
    </row>
    <row r="706">
      <c r="A706" s="18" t="n"/>
      <c r="F706" s="19" t="n"/>
      <c r="G706" s="19">
        <f>IF(OR(F706="",E706&lt;&gt;"Nakit"),0,IF(B706="Gider",-F706,F706))</f>
        <v/>
      </c>
    </row>
    <row r="707">
      <c r="A707" s="18" t="n"/>
      <c r="F707" s="19" t="n"/>
      <c r="G707" s="19">
        <f>IF(OR(F707="",E707&lt;&gt;"Nakit"),0,IF(B707="Gider",-F707,F707))</f>
        <v/>
      </c>
    </row>
    <row r="708">
      <c r="A708" s="18" t="n"/>
      <c r="F708" s="19" t="n"/>
      <c r="G708" s="19">
        <f>IF(OR(F708="",E708&lt;&gt;"Nakit"),0,IF(B708="Gider",-F708,F708))</f>
        <v/>
      </c>
    </row>
    <row r="709">
      <c r="A709" s="18" t="n"/>
      <c r="F709" s="19" t="n"/>
      <c r="G709" s="19">
        <f>IF(OR(F709="",E709&lt;&gt;"Nakit"),0,IF(B709="Gider",-F709,F709))</f>
        <v/>
      </c>
    </row>
    <row r="710">
      <c r="A710" s="18" t="n"/>
      <c r="F710" s="19" t="n"/>
      <c r="G710" s="19">
        <f>IF(OR(F710="",E710&lt;&gt;"Nakit"),0,IF(B710="Gider",-F710,F710))</f>
        <v/>
      </c>
    </row>
    <row r="711">
      <c r="A711" s="18" t="n"/>
      <c r="F711" s="19" t="n"/>
      <c r="G711" s="19">
        <f>IF(OR(F711="",E711&lt;&gt;"Nakit"),0,IF(B711="Gider",-F711,F711))</f>
        <v/>
      </c>
    </row>
    <row r="712">
      <c r="A712" s="18" t="n"/>
      <c r="F712" s="19" t="n"/>
      <c r="G712" s="19">
        <f>IF(OR(F712="",E712&lt;&gt;"Nakit"),0,IF(B712="Gider",-F712,F712))</f>
        <v/>
      </c>
    </row>
    <row r="713">
      <c r="A713" s="18" t="n"/>
      <c r="F713" s="19" t="n"/>
      <c r="G713" s="19">
        <f>IF(OR(F713="",E713&lt;&gt;"Nakit"),0,IF(B713="Gider",-F713,F713))</f>
        <v/>
      </c>
    </row>
    <row r="714">
      <c r="A714" s="18" t="n"/>
      <c r="F714" s="19" t="n"/>
      <c r="G714" s="19">
        <f>IF(OR(F714="",E714&lt;&gt;"Nakit"),0,IF(B714="Gider",-F714,F714))</f>
        <v/>
      </c>
    </row>
    <row r="715">
      <c r="A715" s="18" t="n"/>
      <c r="F715" s="19" t="n"/>
      <c r="G715" s="19">
        <f>IF(OR(F715="",E715&lt;&gt;"Nakit"),0,IF(B715="Gider",-F715,F715))</f>
        <v/>
      </c>
    </row>
    <row r="716">
      <c r="A716" s="18" t="n"/>
      <c r="F716" s="19" t="n"/>
      <c r="G716" s="19">
        <f>IF(OR(F716="",E716&lt;&gt;"Nakit"),0,IF(B716="Gider",-F716,F716))</f>
        <v/>
      </c>
    </row>
    <row r="717">
      <c r="A717" s="18" t="n"/>
      <c r="F717" s="19" t="n"/>
      <c r="G717" s="19">
        <f>IF(OR(F717="",E717&lt;&gt;"Nakit"),0,IF(B717="Gider",-F717,F717))</f>
        <v/>
      </c>
    </row>
    <row r="718">
      <c r="A718" s="18" t="n"/>
      <c r="F718" s="19" t="n"/>
      <c r="G718" s="19">
        <f>IF(OR(F718="",E718&lt;&gt;"Nakit"),0,IF(B718="Gider",-F718,F718))</f>
        <v/>
      </c>
    </row>
    <row r="719">
      <c r="A719" s="18" t="n"/>
      <c r="F719" s="19" t="n"/>
      <c r="G719" s="19">
        <f>IF(OR(F719="",E719&lt;&gt;"Nakit"),0,IF(B719="Gider",-F719,F719))</f>
        <v/>
      </c>
    </row>
    <row r="720">
      <c r="A720" s="18" t="n"/>
      <c r="F720" s="19" t="n"/>
      <c r="G720" s="19">
        <f>IF(OR(F720="",E720&lt;&gt;"Nakit"),0,IF(B720="Gider",-F720,F720))</f>
        <v/>
      </c>
    </row>
    <row r="721">
      <c r="A721" s="18" t="n"/>
      <c r="F721" s="19" t="n"/>
      <c r="G721" s="19">
        <f>IF(OR(F721="",E721&lt;&gt;"Nakit"),0,IF(B721="Gider",-F721,F721))</f>
        <v/>
      </c>
    </row>
    <row r="722">
      <c r="A722" s="18" t="n"/>
      <c r="F722" s="19" t="n"/>
      <c r="G722" s="19">
        <f>IF(OR(F722="",E722&lt;&gt;"Nakit"),0,IF(B722="Gider",-F722,F722))</f>
        <v/>
      </c>
    </row>
    <row r="723">
      <c r="A723" s="18" t="n"/>
      <c r="F723" s="19" t="n"/>
      <c r="G723" s="19">
        <f>IF(OR(F723="",E723&lt;&gt;"Nakit"),0,IF(B723="Gider",-F723,F723))</f>
        <v/>
      </c>
    </row>
    <row r="724">
      <c r="A724" s="18" t="n"/>
      <c r="F724" s="19" t="n"/>
      <c r="G724" s="19">
        <f>IF(OR(F724="",E724&lt;&gt;"Nakit"),0,IF(B724="Gider",-F724,F724))</f>
        <v/>
      </c>
    </row>
    <row r="725">
      <c r="A725" s="18" t="n"/>
      <c r="F725" s="19" t="n"/>
      <c r="G725" s="19">
        <f>IF(OR(F725="",E725&lt;&gt;"Nakit"),0,IF(B725="Gider",-F725,F725))</f>
        <v/>
      </c>
    </row>
    <row r="726">
      <c r="A726" s="18" t="n"/>
      <c r="F726" s="19" t="n"/>
      <c r="G726" s="19">
        <f>IF(OR(F726="",E726&lt;&gt;"Nakit"),0,IF(B726="Gider",-F726,F726))</f>
        <v/>
      </c>
    </row>
    <row r="727">
      <c r="A727" s="18" t="n"/>
      <c r="F727" s="19" t="n"/>
      <c r="G727" s="19">
        <f>IF(OR(F727="",E727&lt;&gt;"Nakit"),0,IF(B727="Gider",-F727,F727))</f>
        <v/>
      </c>
    </row>
    <row r="728">
      <c r="A728" s="18" t="n"/>
      <c r="F728" s="19" t="n"/>
      <c r="G728" s="19">
        <f>IF(OR(F728="",E728&lt;&gt;"Nakit"),0,IF(B728="Gider",-F728,F728))</f>
        <v/>
      </c>
    </row>
    <row r="729">
      <c r="A729" s="18" t="n"/>
      <c r="F729" s="19" t="n"/>
      <c r="G729" s="19">
        <f>IF(OR(F729="",E729&lt;&gt;"Nakit"),0,IF(B729="Gider",-F729,F729))</f>
        <v/>
      </c>
    </row>
    <row r="730">
      <c r="A730" s="18" t="n"/>
      <c r="F730" s="19" t="n"/>
      <c r="G730" s="19">
        <f>IF(OR(F730="",E730&lt;&gt;"Nakit"),0,IF(B730="Gider",-F730,F730))</f>
        <v/>
      </c>
    </row>
    <row r="731">
      <c r="A731" s="18" t="n"/>
      <c r="F731" s="19" t="n"/>
      <c r="G731" s="19">
        <f>IF(OR(F731="",E731&lt;&gt;"Nakit"),0,IF(B731="Gider",-F731,F731))</f>
        <v/>
      </c>
    </row>
    <row r="732">
      <c r="A732" s="18" t="n"/>
      <c r="F732" s="19" t="n"/>
      <c r="G732" s="19">
        <f>IF(OR(F732="",E732&lt;&gt;"Nakit"),0,IF(B732="Gider",-F732,F732))</f>
        <v/>
      </c>
    </row>
    <row r="733">
      <c r="A733" s="18" t="n"/>
      <c r="F733" s="19" t="n"/>
      <c r="G733" s="19">
        <f>IF(OR(F733="",E733&lt;&gt;"Nakit"),0,IF(B733="Gider",-F733,F733))</f>
        <v/>
      </c>
    </row>
    <row r="734">
      <c r="A734" s="18" t="n"/>
      <c r="F734" s="19" t="n"/>
      <c r="G734" s="19">
        <f>IF(OR(F734="",E734&lt;&gt;"Nakit"),0,IF(B734="Gider",-F734,F734))</f>
        <v/>
      </c>
    </row>
    <row r="735">
      <c r="A735" s="18" t="n"/>
      <c r="F735" s="19" t="n"/>
      <c r="G735" s="19">
        <f>IF(OR(F735="",E735&lt;&gt;"Nakit"),0,IF(B735="Gider",-F735,F735))</f>
        <v/>
      </c>
    </row>
    <row r="736">
      <c r="A736" s="18" t="n"/>
      <c r="F736" s="19" t="n"/>
      <c r="G736" s="19">
        <f>IF(OR(F736="",E736&lt;&gt;"Nakit"),0,IF(B736="Gider",-F736,F736))</f>
        <v/>
      </c>
    </row>
    <row r="737">
      <c r="A737" s="18" t="n"/>
      <c r="F737" s="19" t="n"/>
      <c r="G737" s="19">
        <f>IF(OR(F737="",E737&lt;&gt;"Nakit"),0,IF(B737="Gider",-F737,F737))</f>
        <v/>
      </c>
    </row>
    <row r="738">
      <c r="A738" s="18" t="n"/>
      <c r="F738" s="19" t="n"/>
      <c r="G738" s="19">
        <f>IF(OR(F738="",E738&lt;&gt;"Nakit"),0,IF(B738="Gider",-F738,F738))</f>
        <v/>
      </c>
    </row>
    <row r="739">
      <c r="A739" s="18" t="n"/>
      <c r="F739" s="19" t="n"/>
      <c r="G739" s="19">
        <f>IF(OR(F739="",E739&lt;&gt;"Nakit"),0,IF(B739="Gider",-F739,F739))</f>
        <v/>
      </c>
    </row>
    <row r="740">
      <c r="A740" s="18" t="n"/>
      <c r="F740" s="19" t="n"/>
      <c r="G740" s="19">
        <f>IF(OR(F740="",E740&lt;&gt;"Nakit"),0,IF(B740="Gider",-F740,F740))</f>
        <v/>
      </c>
    </row>
    <row r="741">
      <c r="A741" s="18" t="n"/>
      <c r="F741" s="19" t="n"/>
      <c r="G741" s="19">
        <f>IF(OR(F741="",E741&lt;&gt;"Nakit"),0,IF(B741="Gider",-F741,F741))</f>
        <v/>
      </c>
    </row>
    <row r="742">
      <c r="A742" s="18" t="n"/>
      <c r="F742" s="19" t="n"/>
      <c r="G742" s="19">
        <f>IF(OR(F742="",E742&lt;&gt;"Nakit"),0,IF(B742="Gider",-F742,F742))</f>
        <v/>
      </c>
    </row>
    <row r="743">
      <c r="A743" s="18" t="n"/>
      <c r="F743" s="19" t="n"/>
      <c r="G743" s="19">
        <f>IF(OR(F743="",E743&lt;&gt;"Nakit"),0,IF(B743="Gider",-F743,F743))</f>
        <v/>
      </c>
    </row>
    <row r="744">
      <c r="A744" s="18" t="n"/>
      <c r="F744" s="19" t="n"/>
      <c r="G744" s="19">
        <f>IF(OR(F744="",E744&lt;&gt;"Nakit"),0,IF(B744="Gider",-F744,F744))</f>
        <v/>
      </c>
    </row>
    <row r="745">
      <c r="A745" s="18" t="n"/>
      <c r="F745" s="19" t="n"/>
      <c r="G745" s="19">
        <f>IF(OR(F745="",E745&lt;&gt;"Nakit"),0,IF(B745="Gider",-F745,F745))</f>
        <v/>
      </c>
    </row>
    <row r="746">
      <c r="A746" s="18" t="n"/>
      <c r="F746" s="19" t="n"/>
      <c r="G746" s="19">
        <f>IF(OR(F746="",E746&lt;&gt;"Nakit"),0,IF(B746="Gider",-F746,F746))</f>
        <v/>
      </c>
    </row>
    <row r="747">
      <c r="A747" s="18" t="n"/>
      <c r="F747" s="19" t="n"/>
      <c r="G747" s="19">
        <f>IF(OR(F747="",E747&lt;&gt;"Nakit"),0,IF(B747="Gider",-F747,F747))</f>
        <v/>
      </c>
    </row>
    <row r="748">
      <c r="A748" s="18" t="n"/>
      <c r="F748" s="19" t="n"/>
      <c r="G748" s="19">
        <f>IF(OR(F748="",E748&lt;&gt;"Nakit"),0,IF(B748="Gider",-F748,F748))</f>
        <v/>
      </c>
    </row>
    <row r="749">
      <c r="A749" s="18" t="n"/>
      <c r="F749" s="19" t="n"/>
      <c r="G749" s="19">
        <f>IF(OR(F749="",E749&lt;&gt;"Nakit"),0,IF(B749="Gider",-F749,F749))</f>
        <v/>
      </c>
    </row>
    <row r="750">
      <c r="A750" s="18" t="n"/>
      <c r="F750" s="19" t="n"/>
      <c r="G750" s="19">
        <f>IF(OR(F750="",E750&lt;&gt;"Nakit"),0,IF(B750="Gider",-F750,F750))</f>
        <v/>
      </c>
    </row>
    <row r="751">
      <c r="A751" s="18" t="n"/>
      <c r="F751" s="19" t="n"/>
      <c r="G751" s="19">
        <f>IF(OR(F751="",E751&lt;&gt;"Nakit"),0,IF(B751="Gider",-F751,F751))</f>
        <v/>
      </c>
    </row>
    <row r="752">
      <c r="A752" s="18" t="n"/>
      <c r="F752" s="19" t="n"/>
      <c r="G752" s="19">
        <f>IF(OR(F752="",E752&lt;&gt;"Nakit"),0,IF(B752="Gider",-F752,F752))</f>
        <v/>
      </c>
    </row>
    <row r="753">
      <c r="A753" s="18" t="n"/>
      <c r="F753" s="19" t="n"/>
      <c r="G753" s="19">
        <f>IF(OR(F753="",E753&lt;&gt;"Nakit"),0,IF(B753="Gider",-F753,F753))</f>
        <v/>
      </c>
    </row>
    <row r="754">
      <c r="A754" s="18" t="n"/>
      <c r="F754" s="19" t="n"/>
      <c r="G754" s="19">
        <f>IF(OR(F754="",E754&lt;&gt;"Nakit"),0,IF(B754="Gider",-F754,F754))</f>
        <v/>
      </c>
    </row>
    <row r="755">
      <c r="A755" s="18" t="n"/>
      <c r="F755" s="19" t="n"/>
      <c r="G755" s="19">
        <f>IF(OR(F755="",E755&lt;&gt;"Nakit"),0,IF(B755="Gider",-F755,F755))</f>
        <v/>
      </c>
    </row>
    <row r="756">
      <c r="A756" s="18" t="n"/>
      <c r="F756" s="19" t="n"/>
      <c r="G756" s="19">
        <f>IF(OR(F756="",E756&lt;&gt;"Nakit"),0,IF(B756="Gider",-F756,F756))</f>
        <v/>
      </c>
    </row>
    <row r="757">
      <c r="A757" s="18" t="n"/>
      <c r="F757" s="19" t="n"/>
      <c r="G757" s="19">
        <f>IF(OR(F757="",E757&lt;&gt;"Nakit"),0,IF(B757="Gider",-F757,F757))</f>
        <v/>
      </c>
    </row>
    <row r="758">
      <c r="A758" s="18" t="n"/>
      <c r="F758" s="19" t="n"/>
      <c r="G758" s="19">
        <f>IF(OR(F758="",E758&lt;&gt;"Nakit"),0,IF(B758="Gider",-F758,F758))</f>
        <v/>
      </c>
    </row>
    <row r="759">
      <c r="A759" s="18" t="n"/>
      <c r="F759" s="19" t="n"/>
      <c r="G759" s="19">
        <f>IF(OR(F759="",E759&lt;&gt;"Nakit"),0,IF(B759="Gider",-F759,F759))</f>
        <v/>
      </c>
    </row>
    <row r="760">
      <c r="A760" s="18" t="n"/>
      <c r="F760" s="19" t="n"/>
      <c r="G760" s="19">
        <f>IF(OR(F760="",E760&lt;&gt;"Nakit"),0,IF(B760="Gider",-F760,F760))</f>
        <v/>
      </c>
    </row>
    <row r="761">
      <c r="A761" s="18" t="n"/>
      <c r="F761" s="19" t="n"/>
      <c r="G761" s="19">
        <f>IF(OR(F761="",E761&lt;&gt;"Nakit"),0,IF(B761="Gider",-F761,F761))</f>
        <v/>
      </c>
    </row>
    <row r="762">
      <c r="A762" s="18" t="n"/>
      <c r="F762" s="19" t="n"/>
      <c r="G762" s="19">
        <f>IF(OR(F762="",E762&lt;&gt;"Nakit"),0,IF(B762="Gider",-F762,F762))</f>
        <v/>
      </c>
    </row>
    <row r="763">
      <c r="A763" s="18" t="n"/>
      <c r="F763" s="19" t="n"/>
      <c r="G763" s="19">
        <f>IF(OR(F763="",E763&lt;&gt;"Nakit"),0,IF(B763="Gider",-F763,F763))</f>
        <v/>
      </c>
    </row>
    <row r="764">
      <c r="A764" s="18" t="n"/>
      <c r="F764" s="19" t="n"/>
      <c r="G764" s="19">
        <f>IF(OR(F764="",E764&lt;&gt;"Nakit"),0,IF(B764="Gider",-F764,F764))</f>
        <v/>
      </c>
    </row>
    <row r="765">
      <c r="A765" s="18" t="n"/>
      <c r="F765" s="19" t="n"/>
      <c r="G765" s="19">
        <f>IF(OR(F765="",E765&lt;&gt;"Nakit"),0,IF(B765="Gider",-F765,F765))</f>
        <v/>
      </c>
    </row>
    <row r="766">
      <c r="A766" s="18" t="n"/>
      <c r="F766" s="19" t="n"/>
      <c r="G766" s="19">
        <f>IF(OR(F766="",E766&lt;&gt;"Nakit"),0,IF(B766="Gider",-F766,F766))</f>
        <v/>
      </c>
    </row>
    <row r="767">
      <c r="A767" s="18" t="n"/>
      <c r="F767" s="19" t="n"/>
      <c r="G767" s="19">
        <f>IF(OR(F767="",E767&lt;&gt;"Nakit"),0,IF(B767="Gider",-F767,F767))</f>
        <v/>
      </c>
    </row>
    <row r="768">
      <c r="A768" s="18" t="n"/>
      <c r="F768" s="19" t="n"/>
      <c r="G768" s="19">
        <f>IF(OR(F768="",E768&lt;&gt;"Nakit"),0,IF(B768="Gider",-F768,F768))</f>
        <v/>
      </c>
    </row>
    <row r="769">
      <c r="A769" s="18" t="n"/>
      <c r="F769" s="19" t="n"/>
      <c r="G769" s="19">
        <f>IF(OR(F769="",E769&lt;&gt;"Nakit"),0,IF(B769="Gider",-F769,F769))</f>
        <v/>
      </c>
    </row>
    <row r="770">
      <c r="A770" s="18" t="n"/>
      <c r="F770" s="19" t="n"/>
      <c r="G770" s="19">
        <f>IF(OR(F770="",E770&lt;&gt;"Nakit"),0,IF(B770="Gider",-F770,F770))</f>
        <v/>
      </c>
    </row>
    <row r="771">
      <c r="A771" s="18" t="n"/>
      <c r="F771" s="19" t="n"/>
      <c r="G771" s="19">
        <f>IF(OR(F771="",E771&lt;&gt;"Nakit"),0,IF(B771="Gider",-F771,F771))</f>
        <v/>
      </c>
    </row>
    <row r="772">
      <c r="A772" s="18" t="n"/>
      <c r="F772" s="19" t="n"/>
      <c r="G772" s="19">
        <f>IF(OR(F772="",E772&lt;&gt;"Nakit"),0,IF(B772="Gider",-F772,F772))</f>
        <v/>
      </c>
    </row>
    <row r="773">
      <c r="A773" s="18" t="n"/>
      <c r="F773" s="19" t="n"/>
      <c r="G773" s="19">
        <f>IF(OR(F773="",E773&lt;&gt;"Nakit"),0,IF(B773="Gider",-F773,F773))</f>
        <v/>
      </c>
    </row>
    <row r="774">
      <c r="A774" s="18" t="n"/>
      <c r="F774" s="19" t="n"/>
      <c r="G774" s="19">
        <f>IF(OR(F774="",E774&lt;&gt;"Nakit"),0,IF(B774="Gider",-F774,F774))</f>
        <v/>
      </c>
    </row>
    <row r="775">
      <c r="A775" s="18" t="n"/>
      <c r="F775" s="19" t="n"/>
      <c r="G775" s="19">
        <f>IF(OR(F775="",E775&lt;&gt;"Nakit"),0,IF(B775="Gider",-F775,F775))</f>
        <v/>
      </c>
    </row>
    <row r="776">
      <c r="A776" s="18" t="n"/>
      <c r="F776" s="19" t="n"/>
      <c r="G776" s="19">
        <f>IF(OR(F776="",E776&lt;&gt;"Nakit"),0,IF(B776="Gider",-F776,F776))</f>
        <v/>
      </c>
    </row>
    <row r="777">
      <c r="A777" s="18" t="n"/>
      <c r="F777" s="19" t="n"/>
      <c r="G777" s="19">
        <f>IF(OR(F777="",E777&lt;&gt;"Nakit"),0,IF(B777="Gider",-F777,F777))</f>
        <v/>
      </c>
    </row>
    <row r="778">
      <c r="A778" s="18" t="n"/>
      <c r="F778" s="19" t="n"/>
      <c r="G778" s="19">
        <f>IF(OR(F778="",E778&lt;&gt;"Nakit"),0,IF(B778="Gider",-F778,F778))</f>
        <v/>
      </c>
    </row>
    <row r="779">
      <c r="A779" s="18" t="n"/>
      <c r="F779" s="19" t="n"/>
      <c r="G779" s="19">
        <f>IF(OR(F779="",E779&lt;&gt;"Nakit"),0,IF(B779="Gider",-F779,F779))</f>
        <v/>
      </c>
    </row>
    <row r="780">
      <c r="A780" s="18" t="n"/>
      <c r="F780" s="19" t="n"/>
      <c r="G780" s="19">
        <f>IF(OR(F780="",E780&lt;&gt;"Nakit"),0,IF(B780="Gider",-F780,F780))</f>
        <v/>
      </c>
    </row>
    <row r="781">
      <c r="A781" s="18" t="n"/>
      <c r="F781" s="19" t="n"/>
      <c r="G781" s="19">
        <f>IF(OR(F781="",E781&lt;&gt;"Nakit"),0,IF(B781="Gider",-F781,F781))</f>
        <v/>
      </c>
    </row>
    <row r="782">
      <c r="A782" s="18" t="n"/>
      <c r="F782" s="19" t="n"/>
      <c r="G782" s="19">
        <f>IF(OR(F782="",E782&lt;&gt;"Nakit"),0,IF(B782="Gider",-F782,F782))</f>
        <v/>
      </c>
    </row>
    <row r="783">
      <c r="A783" s="18" t="n"/>
      <c r="F783" s="19" t="n"/>
      <c r="G783" s="19">
        <f>IF(OR(F783="",E783&lt;&gt;"Nakit"),0,IF(B783="Gider",-F783,F783))</f>
        <v/>
      </c>
    </row>
    <row r="784">
      <c r="A784" s="18" t="n"/>
      <c r="F784" s="19" t="n"/>
      <c r="G784" s="19">
        <f>IF(OR(F784="",E784&lt;&gt;"Nakit"),0,IF(B784="Gider",-F784,F784))</f>
        <v/>
      </c>
    </row>
    <row r="785">
      <c r="A785" s="18" t="n"/>
      <c r="F785" s="19" t="n"/>
      <c r="G785" s="19">
        <f>IF(OR(F785="",E785&lt;&gt;"Nakit"),0,IF(B785="Gider",-F785,F785))</f>
        <v/>
      </c>
    </row>
    <row r="786">
      <c r="A786" s="18" t="n"/>
      <c r="F786" s="19" t="n"/>
      <c r="G786" s="19">
        <f>IF(OR(F786="",E786&lt;&gt;"Nakit"),0,IF(B786="Gider",-F786,F786))</f>
        <v/>
      </c>
    </row>
    <row r="787">
      <c r="A787" s="18" t="n"/>
      <c r="F787" s="19" t="n"/>
      <c r="G787" s="19">
        <f>IF(OR(F787="",E787&lt;&gt;"Nakit"),0,IF(B787="Gider",-F787,F787))</f>
        <v/>
      </c>
    </row>
    <row r="788">
      <c r="A788" s="18" t="n"/>
      <c r="F788" s="19" t="n"/>
      <c r="G788" s="19">
        <f>IF(OR(F788="",E788&lt;&gt;"Nakit"),0,IF(B788="Gider",-F788,F788))</f>
        <v/>
      </c>
    </row>
    <row r="789">
      <c r="A789" s="18" t="n"/>
      <c r="F789" s="19" t="n"/>
      <c r="G789" s="19">
        <f>IF(OR(F789="",E789&lt;&gt;"Nakit"),0,IF(B789="Gider",-F789,F789))</f>
        <v/>
      </c>
    </row>
    <row r="790">
      <c r="A790" s="18" t="n"/>
      <c r="F790" s="19" t="n"/>
      <c r="G790" s="19">
        <f>IF(OR(F790="",E790&lt;&gt;"Nakit"),0,IF(B790="Gider",-F790,F790))</f>
        <v/>
      </c>
    </row>
    <row r="791">
      <c r="A791" s="18" t="n"/>
      <c r="F791" s="19" t="n"/>
      <c r="G791" s="19">
        <f>IF(OR(F791="",E791&lt;&gt;"Nakit"),0,IF(B791="Gider",-F791,F791))</f>
        <v/>
      </c>
    </row>
    <row r="792">
      <c r="A792" s="18" t="n"/>
      <c r="F792" s="19" t="n"/>
      <c r="G792" s="19">
        <f>IF(OR(F792="",E792&lt;&gt;"Nakit"),0,IF(B792="Gider",-F792,F792))</f>
        <v/>
      </c>
    </row>
    <row r="793">
      <c r="A793" s="18" t="n"/>
      <c r="F793" s="19" t="n"/>
      <c r="G793" s="19">
        <f>IF(OR(F793="",E793&lt;&gt;"Nakit"),0,IF(B793="Gider",-F793,F793))</f>
        <v/>
      </c>
    </row>
    <row r="794">
      <c r="A794" s="18" t="n"/>
      <c r="F794" s="19" t="n"/>
      <c r="G794" s="19">
        <f>IF(OR(F794="",E794&lt;&gt;"Nakit"),0,IF(B794="Gider",-F794,F794))</f>
        <v/>
      </c>
    </row>
    <row r="795">
      <c r="A795" s="18" t="n"/>
      <c r="F795" s="19" t="n"/>
      <c r="G795" s="19">
        <f>IF(OR(F795="",E795&lt;&gt;"Nakit"),0,IF(B795="Gider",-F795,F795))</f>
        <v/>
      </c>
    </row>
    <row r="796">
      <c r="A796" s="18" t="n"/>
      <c r="F796" s="19" t="n"/>
      <c r="G796" s="19">
        <f>IF(OR(F796="",E796&lt;&gt;"Nakit"),0,IF(B796="Gider",-F796,F796))</f>
        <v/>
      </c>
    </row>
    <row r="797">
      <c r="A797" s="18" t="n"/>
      <c r="F797" s="19" t="n"/>
      <c r="G797" s="19">
        <f>IF(OR(F797="",E797&lt;&gt;"Nakit"),0,IF(B797="Gider",-F797,F797))</f>
        <v/>
      </c>
    </row>
    <row r="798">
      <c r="A798" s="18" t="n"/>
      <c r="F798" s="19" t="n"/>
      <c r="G798" s="19">
        <f>IF(OR(F798="",E798&lt;&gt;"Nakit"),0,IF(B798="Gider",-F798,F798))</f>
        <v/>
      </c>
    </row>
    <row r="799">
      <c r="A799" s="18" t="n"/>
      <c r="F799" s="19" t="n"/>
      <c r="G799" s="19">
        <f>IF(OR(F799="",E799&lt;&gt;"Nakit"),0,IF(B799="Gider",-F799,F799))</f>
        <v/>
      </c>
    </row>
    <row r="800">
      <c r="A800" s="18" t="n"/>
      <c r="F800" s="19" t="n"/>
      <c r="G800" s="19">
        <f>IF(OR(F800="",E800&lt;&gt;"Nakit"),0,IF(B800="Gider",-F800,F800))</f>
        <v/>
      </c>
    </row>
    <row r="801">
      <c r="A801" s="18" t="n"/>
      <c r="F801" s="19" t="n"/>
      <c r="G801" s="19">
        <f>IF(OR(F801="",E801&lt;&gt;"Nakit"),0,IF(B801="Gider",-F801,F801))</f>
        <v/>
      </c>
    </row>
    <row r="802">
      <c r="A802" s="18" t="n"/>
      <c r="F802" s="19" t="n"/>
      <c r="G802" s="19">
        <f>IF(OR(F802="",E802&lt;&gt;"Nakit"),0,IF(B802="Gider",-F802,F802))</f>
        <v/>
      </c>
    </row>
    <row r="803">
      <c r="A803" s="18" t="n"/>
      <c r="F803" s="19" t="n"/>
      <c r="G803" s="19">
        <f>IF(OR(F803="",E803&lt;&gt;"Nakit"),0,IF(B803="Gider",-F803,F803))</f>
        <v/>
      </c>
    </row>
    <row r="804">
      <c r="A804" s="18" t="n"/>
      <c r="F804" s="19" t="n"/>
      <c r="G804" s="19">
        <f>IF(OR(F804="",E804&lt;&gt;"Nakit"),0,IF(B804="Gider",-F804,F804))</f>
        <v/>
      </c>
    </row>
    <row r="805">
      <c r="A805" s="18" t="n"/>
      <c r="F805" s="19" t="n"/>
      <c r="G805" s="19">
        <f>IF(OR(F805="",E805&lt;&gt;"Nakit"),0,IF(B805="Gider",-F805,F805))</f>
        <v/>
      </c>
    </row>
    <row r="806">
      <c r="A806" s="18" t="n"/>
      <c r="F806" s="19" t="n"/>
      <c r="G806" s="19">
        <f>IF(OR(F806="",E806&lt;&gt;"Nakit"),0,IF(B806="Gider",-F806,F806))</f>
        <v/>
      </c>
    </row>
    <row r="807">
      <c r="A807" s="18" t="n"/>
      <c r="F807" s="19" t="n"/>
      <c r="G807" s="19">
        <f>IF(OR(F807="",E807&lt;&gt;"Nakit"),0,IF(B807="Gider",-F807,F807))</f>
        <v/>
      </c>
    </row>
    <row r="808">
      <c r="A808" s="18" t="n"/>
      <c r="F808" s="19" t="n"/>
      <c r="G808" s="19">
        <f>IF(OR(F808="",E808&lt;&gt;"Nakit"),0,IF(B808="Gider",-F808,F808))</f>
        <v/>
      </c>
    </row>
    <row r="809">
      <c r="A809" s="18" t="n"/>
      <c r="F809" s="19" t="n"/>
      <c r="G809" s="19">
        <f>IF(OR(F809="",E809&lt;&gt;"Nakit"),0,IF(B809="Gider",-F809,F809))</f>
        <v/>
      </c>
    </row>
    <row r="810">
      <c r="A810" s="18" t="n"/>
      <c r="F810" s="19" t="n"/>
      <c r="G810" s="19">
        <f>IF(OR(F810="",E810&lt;&gt;"Nakit"),0,IF(B810="Gider",-F810,F810))</f>
        <v/>
      </c>
    </row>
    <row r="811">
      <c r="A811" s="18" t="n"/>
      <c r="F811" s="19" t="n"/>
      <c r="G811" s="19">
        <f>IF(OR(F811="",E811&lt;&gt;"Nakit"),0,IF(B811="Gider",-F811,F811))</f>
        <v/>
      </c>
    </row>
    <row r="812">
      <c r="A812" s="18" t="n"/>
      <c r="F812" s="19" t="n"/>
      <c r="G812" s="19">
        <f>IF(OR(F812="",E812&lt;&gt;"Nakit"),0,IF(B812="Gider",-F812,F812))</f>
        <v/>
      </c>
    </row>
    <row r="813">
      <c r="A813" s="18" t="n"/>
      <c r="F813" s="19" t="n"/>
      <c r="G813" s="19">
        <f>IF(OR(F813="",E813&lt;&gt;"Nakit"),0,IF(B813="Gider",-F813,F813))</f>
        <v/>
      </c>
    </row>
    <row r="814">
      <c r="A814" s="18" t="n"/>
      <c r="F814" s="19" t="n"/>
      <c r="G814" s="19">
        <f>IF(OR(F814="",E814&lt;&gt;"Nakit"),0,IF(B814="Gider",-F814,F814))</f>
        <v/>
      </c>
    </row>
    <row r="815">
      <c r="A815" s="18" t="n"/>
      <c r="F815" s="19" t="n"/>
      <c r="G815" s="19">
        <f>IF(OR(F815="",E815&lt;&gt;"Nakit"),0,IF(B815="Gider",-F815,F815))</f>
        <v/>
      </c>
    </row>
    <row r="816">
      <c r="A816" s="18" t="n"/>
      <c r="F816" s="19" t="n"/>
      <c r="G816" s="19">
        <f>IF(OR(F816="",E816&lt;&gt;"Nakit"),0,IF(B816="Gider",-F816,F816))</f>
        <v/>
      </c>
    </row>
    <row r="817">
      <c r="A817" s="18" t="n"/>
      <c r="F817" s="19" t="n"/>
      <c r="G817" s="19">
        <f>IF(OR(F817="",E817&lt;&gt;"Nakit"),0,IF(B817="Gider",-F817,F817))</f>
        <v/>
      </c>
    </row>
    <row r="818">
      <c r="A818" s="18" t="n"/>
      <c r="F818" s="19" t="n"/>
      <c r="G818" s="19">
        <f>IF(OR(F818="",E818&lt;&gt;"Nakit"),0,IF(B818="Gider",-F818,F818))</f>
        <v/>
      </c>
    </row>
    <row r="819">
      <c r="A819" s="18" t="n"/>
      <c r="F819" s="19" t="n"/>
      <c r="G819" s="19">
        <f>IF(OR(F819="",E819&lt;&gt;"Nakit"),0,IF(B819="Gider",-F819,F819))</f>
        <v/>
      </c>
    </row>
    <row r="820">
      <c r="A820" s="18" t="n"/>
      <c r="F820" s="19" t="n"/>
      <c r="G820" s="19">
        <f>IF(OR(F820="",E820&lt;&gt;"Nakit"),0,IF(B820="Gider",-F820,F820))</f>
        <v/>
      </c>
    </row>
    <row r="821">
      <c r="A821" s="18" t="n"/>
      <c r="F821" s="19" t="n"/>
      <c r="G821" s="19">
        <f>IF(OR(F821="",E821&lt;&gt;"Nakit"),0,IF(B821="Gider",-F821,F821))</f>
        <v/>
      </c>
    </row>
    <row r="822">
      <c r="A822" s="18" t="n"/>
      <c r="F822" s="19" t="n"/>
      <c r="G822" s="19">
        <f>IF(OR(F822="",E822&lt;&gt;"Nakit"),0,IF(B822="Gider",-F822,F822))</f>
        <v/>
      </c>
    </row>
    <row r="823">
      <c r="A823" s="18" t="n"/>
      <c r="F823" s="19" t="n"/>
      <c r="G823" s="19">
        <f>IF(OR(F823="",E823&lt;&gt;"Nakit"),0,IF(B823="Gider",-F823,F823))</f>
        <v/>
      </c>
    </row>
    <row r="824">
      <c r="A824" s="18" t="n"/>
      <c r="F824" s="19" t="n"/>
      <c r="G824" s="19">
        <f>IF(OR(F824="",E824&lt;&gt;"Nakit"),0,IF(B824="Gider",-F824,F824))</f>
        <v/>
      </c>
    </row>
    <row r="825">
      <c r="A825" s="18" t="n"/>
      <c r="F825" s="19" t="n"/>
      <c r="G825" s="19">
        <f>IF(OR(F825="",E825&lt;&gt;"Nakit"),0,IF(B825="Gider",-F825,F825))</f>
        <v/>
      </c>
    </row>
    <row r="826">
      <c r="A826" s="18" t="n"/>
      <c r="F826" s="19" t="n"/>
      <c r="G826" s="19">
        <f>IF(OR(F826="",E826&lt;&gt;"Nakit"),0,IF(B826="Gider",-F826,F826))</f>
        <v/>
      </c>
    </row>
    <row r="827">
      <c r="A827" s="18" t="n"/>
      <c r="F827" s="19" t="n"/>
      <c r="G827" s="19">
        <f>IF(OR(F827="",E827&lt;&gt;"Nakit"),0,IF(B827="Gider",-F827,F827))</f>
        <v/>
      </c>
    </row>
    <row r="828">
      <c r="A828" s="18" t="n"/>
      <c r="F828" s="19" t="n"/>
      <c r="G828" s="19">
        <f>IF(OR(F828="",E828&lt;&gt;"Nakit"),0,IF(B828="Gider",-F828,F828))</f>
        <v/>
      </c>
    </row>
    <row r="829">
      <c r="A829" s="18" t="n"/>
      <c r="F829" s="19" t="n"/>
      <c r="G829" s="19">
        <f>IF(OR(F829="",E829&lt;&gt;"Nakit"),0,IF(B829="Gider",-F829,F829))</f>
        <v/>
      </c>
    </row>
    <row r="830">
      <c r="A830" s="18" t="n"/>
      <c r="F830" s="19" t="n"/>
      <c r="G830" s="19">
        <f>IF(OR(F830="",E830&lt;&gt;"Nakit"),0,IF(B830="Gider",-F830,F830))</f>
        <v/>
      </c>
    </row>
    <row r="831">
      <c r="A831" s="18" t="n"/>
      <c r="F831" s="19" t="n"/>
      <c r="G831" s="19">
        <f>IF(OR(F831="",E831&lt;&gt;"Nakit"),0,IF(B831="Gider",-F831,F831))</f>
        <v/>
      </c>
    </row>
    <row r="832">
      <c r="A832" s="18" t="n"/>
      <c r="F832" s="19" t="n"/>
      <c r="G832" s="19">
        <f>IF(OR(F832="",E832&lt;&gt;"Nakit"),0,IF(B832="Gider",-F832,F832))</f>
        <v/>
      </c>
    </row>
    <row r="833">
      <c r="A833" s="18" t="n"/>
      <c r="F833" s="19" t="n"/>
      <c r="G833" s="19">
        <f>IF(OR(F833="",E833&lt;&gt;"Nakit"),0,IF(B833="Gider",-F833,F833))</f>
        <v/>
      </c>
    </row>
    <row r="834">
      <c r="A834" s="18" t="n"/>
      <c r="F834" s="19" t="n"/>
      <c r="G834" s="19">
        <f>IF(OR(F834="",E834&lt;&gt;"Nakit"),0,IF(B834="Gider",-F834,F834))</f>
        <v/>
      </c>
    </row>
    <row r="835">
      <c r="A835" s="18" t="n"/>
      <c r="F835" s="19" t="n"/>
      <c r="G835" s="19">
        <f>IF(OR(F835="",E835&lt;&gt;"Nakit"),0,IF(B835="Gider",-F835,F835))</f>
        <v/>
      </c>
    </row>
    <row r="836">
      <c r="A836" s="18" t="n"/>
      <c r="F836" s="19" t="n"/>
      <c r="G836" s="19">
        <f>IF(OR(F836="",E836&lt;&gt;"Nakit"),0,IF(B836="Gider",-F836,F836))</f>
        <v/>
      </c>
    </row>
    <row r="837">
      <c r="A837" s="18" t="n"/>
      <c r="F837" s="19" t="n"/>
      <c r="G837" s="19">
        <f>IF(OR(F837="",E837&lt;&gt;"Nakit"),0,IF(B837="Gider",-F837,F837))</f>
        <v/>
      </c>
    </row>
    <row r="838">
      <c r="A838" s="18" t="n"/>
      <c r="F838" s="19" t="n"/>
      <c r="G838" s="19">
        <f>IF(OR(F838="",E838&lt;&gt;"Nakit"),0,IF(B838="Gider",-F838,F838))</f>
        <v/>
      </c>
    </row>
    <row r="839">
      <c r="A839" s="18" t="n"/>
      <c r="F839" s="19" t="n"/>
      <c r="G839" s="19">
        <f>IF(OR(F839="",E839&lt;&gt;"Nakit"),0,IF(B839="Gider",-F839,F839))</f>
        <v/>
      </c>
    </row>
    <row r="840">
      <c r="A840" s="18" t="n"/>
      <c r="F840" s="19" t="n"/>
      <c r="G840" s="19">
        <f>IF(OR(F840="",E840&lt;&gt;"Nakit"),0,IF(B840="Gider",-F840,F840))</f>
        <v/>
      </c>
    </row>
    <row r="841">
      <c r="A841" s="18" t="n"/>
      <c r="F841" s="19" t="n"/>
      <c r="G841" s="19">
        <f>IF(OR(F841="",E841&lt;&gt;"Nakit"),0,IF(B841="Gider",-F841,F841))</f>
        <v/>
      </c>
    </row>
    <row r="842">
      <c r="A842" s="18" t="n"/>
      <c r="F842" s="19" t="n"/>
      <c r="G842" s="19">
        <f>IF(OR(F842="",E842&lt;&gt;"Nakit"),0,IF(B842="Gider",-F842,F842))</f>
        <v/>
      </c>
    </row>
    <row r="843">
      <c r="A843" s="18" t="n"/>
      <c r="F843" s="19" t="n"/>
      <c r="G843" s="19">
        <f>IF(OR(F843="",E843&lt;&gt;"Nakit"),0,IF(B843="Gider",-F843,F843))</f>
        <v/>
      </c>
    </row>
    <row r="844">
      <c r="A844" s="18" t="n"/>
      <c r="F844" s="19" t="n"/>
      <c r="G844" s="19">
        <f>IF(OR(F844="",E844&lt;&gt;"Nakit"),0,IF(B844="Gider",-F844,F844))</f>
        <v/>
      </c>
    </row>
    <row r="845">
      <c r="A845" s="18" t="n"/>
      <c r="F845" s="19" t="n"/>
      <c r="G845" s="19">
        <f>IF(OR(F845="",E845&lt;&gt;"Nakit"),0,IF(B845="Gider",-F845,F845))</f>
        <v/>
      </c>
    </row>
    <row r="846">
      <c r="A846" s="18" t="n"/>
      <c r="F846" s="19" t="n"/>
      <c r="G846" s="19">
        <f>IF(OR(F846="",E846&lt;&gt;"Nakit"),0,IF(B846="Gider",-F846,F846))</f>
        <v/>
      </c>
    </row>
    <row r="847">
      <c r="A847" s="18" t="n"/>
      <c r="F847" s="19" t="n"/>
      <c r="G847" s="19">
        <f>IF(OR(F847="",E847&lt;&gt;"Nakit"),0,IF(B847="Gider",-F847,F847))</f>
        <v/>
      </c>
    </row>
    <row r="848">
      <c r="A848" s="18" t="n"/>
      <c r="F848" s="19" t="n"/>
      <c r="G848" s="19">
        <f>IF(OR(F848="",E848&lt;&gt;"Nakit"),0,IF(B848="Gider",-F848,F848))</f>
        <v/>
      </c>
    </row>
    <row r="849">
      <c r="A849" s="18" t="n"/>
      <c r="F849" s="19" t="n"/>
      <c r="G849" s="19">
        <f>IF(OR(F849="",E849&lt;&gt;"Nakit"),0,IF(B849="Gider",-F849,F849))</f>
        <v/>
      </c>
    </row>
    <row r="850">
      <c r="A850" s="18" t="n"/>
      <c r="F850" s="19" t="n"/>
      <c r="G850" s="19">
        <f>IF(OR(F850="",E850&lt;&gt;"Nakit"),0,IF(B850="Gider",-F850,F850))</f>
        <v/>
      </c>
    </row>
    <row r="851">
      <c r="A851" s="18" t="n"/>
      <c r="F851" s="19" t="n"/>
      <c r="G851" s="19">
        <f>IF(OR(F851="",E851&lt;&gt;"Nakit"),0,IF(B851="Gider",-F851,F851))</f>
        <v/>
      </c>
    </row>
    <row r="852">
      <c r="A852" s="18" t="n"/>
      <c r="F852" s="19" t="n"/>
      <c r="G852" s="19">
        <f>IF(OR(F852="",E852&lt;&gt;"Nakit"),0,IF(B852="Gider",-F852,F852))</f>
        <v/>
      </c>
    </row>
    <row r="853">
      <c r="A853" s="18" t="n"/>
      <c r="F853" s="19" t="n"/>
      <c r="G853" s="19">
        <f>IF(OR(F853="",E853&lt;&gt;"Nakit"),0,IF(B853="Gider",-F853,F853))</f>
        <v/>
      </c>
    </row>
    <row r="854">
      <c r="A854" s="18" t="n"/>
      <c r="F854" s="19" t="n"/>
      <c r="G854" s="19">
        <f>IF(OR(F854="",E854&lt;&gt;"Nakit"),0,IF(B854="Gider",-F854,F854))</f>
        <v/>
      </c>
    </row>
    <row r="855">
      <c r="A855" s="18" t="n"/>
      <c r="F855" s="19" t="n"/>
      <c r="G855" s="19">
        <f>IF(OR(F855="",E855&lt;&gt;"Nakit"),0,IF(B855="Gider",-F855,F855))</f>
        <v/>
      </c>
    </row>
    <row r="856">
      <c r="A856" s="18" t="n"/>
      <c r="F856" s="19" t="n"/>
      <c r="G856" s="19">
        <f>IF(OR(F856="",E856&lt;&gt;"Nakit"),0,IF(B856="Gider",-F856,F856))</f>
        <v/>
      </c>
    </row>
    <row r="857">
      <c r="A857" s="18" t="n"/>
      <c r="F857" s="19" t="n"/>
      <c r="G857" s="19">
        <f>IF(OR(F857="",E857&lt;&gt;"Nakit"),0,IF(B857="Gider",-F857,F857))</f>
        <v/>
      </c>
    </row>
    <row r="858">
      <c r="A858" s="18" t="n"/>
      <c r="F858" s="19" t="n"/>
      <c r="G858" s="19">
        <f>IF(OR(F858="",E858&lt;&gt;"Nakit"),0,IF(B858="Gider",-F858,F858))</f>
        <v/>
      </c>
    </row>
    <row r="859">
      <c r="A859" s="18" t="n"/>
      <c r="F859" s="19" t="n"/>
      <c r="G859" s="19">
        <f>IF(OR(F859="",E859&lt;&gt;"Nakit"),0,IF(B859="Gider",-F859,F859))</f>
        <v/>
      </c>
    </row>
    <row r="860">
      <c r="A860" s="18" t="n"/>
      <c r="F860" s="19" t="n"/>
      <c r="G860" s="19">
        <f>IF(OR(F860="",E860&lt;&gt;"Nakit"),0,IF(B860="Gider",-F860,F860))</f>
        <v/>
      </c>
    </row>
    <row r="861">
      <c r="A861" s="18" t="n"/>
      <c r="F861" s="19" t="n"/>
      <c r="G861" s="19">
        <f>IF(OR(F861="",E861&lt;&gt;"Nakit"),0,IF(B861="Gider",-F861,F861))</f>
        <v/>
      </c>
    </row>
    <row r="862">
      <c r="A862" s="18" t="n"/>
      <c r="F862" s="19" t="n"/>
      <c r="G862" s="19">
        <f>IF(OR(F862="",E862&lt;&gt;"Nakit"),0,IF(B862="Gider",-F862,F862))</f>
        <v/>
      </c>
    </row>
    <row r="863">
      <c r="A863" s="18" t="n"/>
      <c r="F863" s="19" t="n"/>
      <c r="G863" s="19">
        <f>IF(OR(F863="",E863&lt;&gt;"Nakit"),0,IF(B863="Gider",-F863,F863))</f>
        <v/>
      </c>
    </row>
    <row r="864">
      <c r="A864" s="18" t="n"/>
      <c r="F864" s="19" t="n"/>
      <c r="G864" s="19">
        <f>IF(OR(F864="",E864&lt;&gt;"Nakit"),0,IF(B864="Gider",-F864,F864))</f>
        <v/>
      </c>
    </row>
    <row r="865">
      <c r="A865" s="18" t="n"/>
      <c r="F865" s="19" t="n"/>
      <c r="G865" s="19">
        <f>IF(OR(F865="",E865&lt;&gt;"Nakit"),0,IF(B865="Gider",-F865,F865))</f>
        <v/>
      </c>
    </row>
    <row r="866">
      <c r="A866" s="18" t="n"/>
      <c r="F866" s="19" t="n"/>
      <c r="G866" s="19">
        <f>IF(OR(F866="",E866&lt;&gt;"Nakit"),0,IF(B866="Gider",-F866,F866))</f>
        <v/>
      </c>
    </row>
    <row r="867">
      <c r="A867" s="18" t="n"/>
      <c r="F867" s="19" t="n"/>
      <c r="G867" s="19">
        <f>IF(OR(F867="",E867&lt;&gt;"Nakit"),0,IF(B867="Gider",-F867,F867))</f>
        <v/>
      </c>
    </row>
    <row r="868">
      <c r="A868" s="18" t="n"/>
      <c r="F868" s="19" t="n"/>
      <c r="G868" s="19">
        <f>IF(OR(F868="",E868&lt;&gt;"Nakit"),0,IF(B868="Gider",-F868,F868))</f>
        <v/>
      </c>
    </row>
    <row r="869">
      <c r="A869" s="18" t="n"/>
      <c r="F869" s="19" t="n"/>
      <c r="G869" s="19">
        <f>IF(OR(F869="",E869&lt;&gt;"Nakit"),0,IF(B869="Gider",-F869,F869))</f>
        <v/>
      </c>
    </row>
    <row r="870">
      <c r="A870" s="18" t="n"/>
      <c r="F870" s="19" t="n"/>
      <c r="G870" s="19">
        <f>IF(OR(F870="",E870&lt;&gt;"Nakit"),0,IF(B870="Gider",-F870,F870))</f>
        <v/>
      </c>
    </row>
    <row r="871">
      <c r="A871" s="18" t="n"/>
      <c r="F871" s="19" t="n"/>
      <c r="G871" s="19">
        <f>IF(OR(F871="",E871&lt;&gt;"Nakit"),0,IF(B871="Gider",-F871,F871))</f>
        <v/>
      </c>
    </row>
    <row r="872">
      <c r="A872" s="18" t="n"/>
      <c r="F872" s="19" t="n"/>
      <c r="G872" s="19">
        <f>IF(OR(F872="",E872&lt;&gt;"Nakit"),0,IF(B872="Gider",-F872,F872))</f>
        <v/>
      </c>
    </row>
    <row r="873">
      <c r="A873" s="18" t="n"/>
      <c r="F873" s="19" t="n"/>
      <c r="G873" s="19">
        <f>IF(OR(F873="",E873&lt;&gt;"Nakit"),0,IF(B873="Gider",-F873,F873))</f>
        <v/>
      </c>
    </row>
    <row r="874">
      <c r="A874" s="18" t="n"/>
      <c r="F874" s="19" t="n"/>
      <c r="G874" s="19">
        <f>IF(OR(F874="",E874&lt;&gt;"Nakit"),0,IF(B874="Gider",-F874,F874))</f>
        <v/>
      </c>
    </row>
    <row r="875">
      <c r="A875" s="18" t="n"/>
      <c r="F875" s="19" t="n"/>
      <c r="G875" s="19">
        <f>IF(OR(F875="",E875&lt;&gt;"Nakit"),0,IF(B875="Gider",-F875,F875))</f>
        <v/>
      </c>
    </row>
    <row r="876">
      <c r="A876" s="18" t="n"/>
      <c r="F876" s="19" t="n"/>
      <c r="G876" s="19">
        <f>IF(OR(F876="",E876&lt;&gt;"Nakit"),0,IF(B876="Gider",-F876,F876))</f>
        <v/>
      </c>
    </row>
    <row r="877">
      <c r="A877" s="18" t="n"/>
      <c r="F877" s="19" t="n"/>
      <c r="G877" s="19">
        <f>IF(OR(F877="",E877&lt;&gt;"Nakit"),0,IF(B877="Gider",-F877,F877))</f>
        <v/>
      </c>
    </row>
    <row r="878">
      <c r="A878" s="18" t="n"/>
      <c r="F878" s="19" t="n"/>
      <c r="G878" s="19">
        <f>IF(OR(F878="",E878&lt;&gt;"Nakit"),0,IF(B878="Gider",-F878,F878))</f>
        <v/>
      </c>
    </row>
    <row r="879">
      <c r="A879" s="18" t="n"/>
      <c r="F879" s="19" t="n"/>
      <c r="G879" s="19">
        <f>IF(OR(F879="",E879&lt;&gt;"Nakit"),0,IF(B879="Gider",-F879,F879))</f>
        <v/>
      </c>
    </row>
    <row r="880">
      <c r="A880" s="18" t="n"/>
      <c r="F880" s="19" t="n"/>
      <c r="G880" s="19">
        <f>IF(OR(F880="",E880&lt;&gt;"Nakit"),0,IF(B880="Gider",-F880,F880))</f>
        <v/>
      </c>
    </row>
    <row r="881">
      <c r="A881" s="18" t="n"/>
      <c r="F881" s="19" t="n"/>
      <c r="G881" s="19">
        <f>IF(OR(F881="",E881&lt;&gt;"Nakit"),0,IF(B881="Gider",-F881,F881))</f>
        <v/>
      </c>
    </row>
    <row r="882">
      <c r="A882" s="18" t="n"/>
      <c r="F882" s="19" t="n"/>
      <c r="G882" s="19">
        <f>IF(OR(F882="",E882&lt;&gt;"Nakit"),0,IF(B882="Gider",-F882,F882))</f>
        <v/>
      </c>
    </row>
    <row r="883">
      <c r="A883" s="18" t="n"/>
      <c r="F883" s="19" t="n"/>
      <c r="G883" s="19">
        <f>IF(OR(F883="",E883&lt;&gt;"Nakit"),0,IF(B883="Gider",-F883,F883))</f>
        <v/>
      </c>
    </row>
    <row r="884">
      <c r="A884" s="18" t="n"/>
      <c r="F884" s="19" t="n"/>
      <c r="G884" s="19">
        <f>IF(OR(F884="",E884&lt;&gt;"Nakit"),0,IF(B884="Gider",-F884,F884))</f>
        <v/>
      </c>
    </row>
    <row r="885">
      <c r="A885" s="18" t="n"/>
      <c r="F885" s="19" t="n"/>
      <c r="G885" s="19">
        <f>IF(OR(F885="",E885&lt;&gt;"Nakit"),0,IF(B885="Gider",-F885,F885))</f>
        <v/>
      </c>
    </row>
    <row r="886">
      <c r="A886" s="18" t="n"/>
      <c r="F886" s="19" t="n"/>
      <c r="G886" s="19">
        <f>IF(OR(F886="",E886&lt;&gt;"Nakit"),0,IF(B886="Gider",-F886,F886))</f>
        <v/>
      </c>
    </row>
    <row r="887">
      <c r="A887" s="18" t="n"/>
      <c r="F887" s="19" t="n"/>
      <c r="G887" s="19">
        <f>IF(OR(F887="",E887&lt;&gt;"Nakit"),0,IF(B887="Gider",-F887,F887))</f>
        <v/>
      </c>
    </row>
    <row r="888">
      <c r="A888" s="18" t="n"/>
      <c r="F888" s="19" t="n"/>
      <c r="G888" s="19">
        <f>IF(OR(F888="",E888&lt;&gt;"Nakit"),0,IF(B888="Gider",-F888,F888))</f>
        <v/>
      </c>
    </row>
    <row r="889">
      <c r="A889" s="18" t="n"/>
      <c r="F889" s="19" t="n"/>
      <c r="G889" s="19">
        <f>IF(OR(F889="",E889&lt;&gt;"Nakit"),0,IF(B889="Gider",-F889,F889))</f>
        <v/>
      </c>
    </row>
    <row r="890">
      <c r="A890" s="18" t="n"/>
      <c r="F890" s="19" t="n"/>
      <c r="G890" s="19">
        <f>IF(OR(F890="",E890&lt;&gt;"Nakit"),0,IF(B890="Gider",-F890,F890))</f>
        <v/>
      </c>
    </row>
    <row r="891">
      <c r="A891" s="18" t="n"/>
      <c r="F891" s="19" t="n"/>
      <c r="G891" s="19">
        <f>IF(OR(F891="",E891&lt;&gt;"Nakit"),0,IF(B891="Gider",-F891,F891))</f>
        <v/>
      </c>
    </row>
    <row r="892">
      <c r="A892" s="18" t="n"/>
      <c r="F892" s="19" t="n"/>
      <c r="G892" s="19">
        <f>IF(OR(F892="",E892&lt;&gt;"Nakit"),0,IF(B892="Gider",-F892,F892))</f>
        <v/>
      </c>
    </row>
    <row r="893">
      <c r="A893" s="18" t="n"/>
      <c r="F893" s="19" t="n"/>
      <c r="G893" s="19">
        <f>IF(OR(F893="",E893&lt;&gt;"Nakit"),0,IF(B893="Gider",-F893,F893))</f>
        <v/>
      </c>
    </row>
    <row r="894">
      <c r="A894" s="18" t="n"/>
      <c r="F894" s="19" t="n"/>
      <c r="G894" s="19">
        <f>IF(OR(F894="",E894&lt;&gt;"Nakit"),0,IF(B894="Gider",-F894,F894))</f>
        <v/>
      </c>
    </row>
    <row r="895">
      <c r="A895" s="18" t="n"/>
      <c r="F895" s="19" t="n"/>
      <c r="G895" s="19">
        <f>IF(OR(F895="",E895&lt;&gt;"Nakit"),0,IF(B895="Gider",-F895,F895))</f>
        <v/>
      </c>
    </row>
    <row r="896">
      <c r="A896" s="18" t="n"/>
      <c r="F896" s="19" t="n"/>
      <c r="G896" s="19">
        <f>IF(OR(F896="",E896&lt;&gt;"Nakit"),0,IF(B896="Gider",-F896,F896))</f>
        <v/>
      </c>
    </row>
    <row r="897">
      <c r="A897" s="18" t="n"/>
      <c r="F897" s="19" t="n"/>
      <c r="G897" s="19">
        <f>IF(OR(F897="",E897&lt;&gt;"Nakit"),0,IF(B897="Gider",-F897,F897))</f>
        <v/>
      </c>
    </row>
    <row r="898">
      <c r="A898" s="18" t="n"/>
      <c r="F898" s="19" t="n"/>
      <c r="G898" s="19">
        <f>IF(OR(F898="",E898&lt;&gt;"Nakit"),0,IF(B898="Gider",-F898,F898))</f>
        <v/>
      </c>
    </row>
    <row r="899">
      <c r="A899" s="18" t="n"/>
      <c r="F899" s="19" t="n"/>
      <c r="G899" s="19">
        <f>IF(OR(F899="",E899&lt;&gt;"Nakit"),0,IF(B899="Gider",-F899,F899))</f>
        <v/>
      </c>
    </row>
    <row r="900">
      <c r="A900" s="18" t="n"/>
      <c r="F900" s="19" t="n"/>
      <c r="G900" s="19">
        <f>IF(OR(F900="",E900&lt;&gt;"Nakit"),0,IF(B900="Gider",-F900,F900))</f>
        <v/>
      </c>
    </row>
    <row r="901">
      <c r="A901" s="18" t="n"/>
      <c r="F901" s="19" t="n"/>
      <c r="G901" s="19">
        <f>IF(OR(F901="",E901&lt;&gt;"Nakit"),0,IF(B901="Gider",-F901,F901))</f>
        <v/>
      </c>
    </row>
    <row r="902">
      <c r="A902" s="18" t="n"/>
      <c r="F902" s="19" t="n"/>
      <c r="G902" s="19">
        <f>IF(OR(F902="",E902&lt;&gt;"Nakit"),0,IF(B902="Gider",-F902,F902))</f>
        <v/>
      </c>
    </row>
    <row r="903">
      <c r="A903" s="18" t="n"/>
      <c r="F903" s="19" t="n"/>
      <c r="G903" s="19">
        <f>IF(OR(F903="",E903&lt;&gt;"Nakit"),0,IF(B903="Gider",-F903,F903))</f>
        <v/>
      </c>
    </row>
    <row r="904">
      <c r="A904" s="18" t="n"/>
      <c r="F904" s="19" t="n"/>
      <c r="G904" s="19">
        <f>IF(OR(F904="",E904&lt;&gt;"Nakit"),0,IF(B904="Gider",-F904,F904))</f>
        <v/>
      </c>
    </row>
    <row r="905">
      <c r="A905" s="18" t="n"/>
      <c r="F905" s="19" t="n"/>
      <c r="G905" s="19">
        <f>IF(OR(F905="",E905&lt;&gt;"Nakit"),0,IF(B905="Gider",-F905,F905))</f>
        <v/>
      </c>
    </row>
    <row r="906">
      <c r="A906" s="18" t="n"/>
      <c r="F906" s="19" t="n"/>
      <c r="G906" s="19">
        <f>IF(OR(F906="",E906&lt;&gt;"Nakit"),0,IF(B906="Gider",-F906,F906))</f>
        <v/>
      </c>
    </row>
    <row r="907">
      <c r="A907" s="18" t="n"/>
      <c r="F907" s="19" t="n"/>
      <c r="G907" s="19">
        <f>IF(OR(F907="",E907&lt;&gt;"Nakit"),0,IF(B907="Gider",-F907,F907))</f>
        <v/>
      </c>
    </row>
    <row r="908">
      <c r="A908" s="18" t="n"/>
      <c r="F908" s="19" t="n"/>
      <c r="G908" s="19">
        <f>IF(OR(F908="",E908&lt;&gt;"Nakit"),0,IF(B908="Gider",-F908,F908))</f>
        <v/>
      </c>
    </row>
    <row r="909">
      <c r="A909" s="18" t="n"/>
      <c r="F909" s="19" t="n"/>
      <c r="G909" s="19">
        <f>IF(OR(F909="",E909&lt;&gt;"Nakit"),0,IF(B909="Gider",-F909,F909))</f>
        <v/>
      </c>
    </row>
    <row r="910">
      <c r="A910" s="18" t="n"/>
      <c r="F910" s="19" t="n"/>
      <c r="G910" s="19">
        <f>IF(OR(F910="",E910&lt;&gt;"Nakit"),0,IF(B910="Gider",-F910,F910))</f>
        <v/>
      </c>
    </row>
    <row r="911">
      <c r="A911" s="18" t="n"/>
      <c r="F911" s="19" t="n"/>
      <c r="G911" s="19">
        <f>IF(OR(F911="",E911&lt;&gt;"Nakit"),0,IF(B911="Gider",-F911,F911))</f>
        <v/>
      </c>
    </row>
    <row r="912">
      <c r="A912" s="18" t="n"/>
      <c r="F912" s="19" t="n"/>
      <c r="G912" s="19">
        <f>IF(OR(F912="",E912&lt;&gt;"Nakit"),0,IF(B912="Gider",-F912,F912))</f>
        <v/>
      </c>
    </row>
    <row r="913">
      <c r="A913" s="18" t="n"/>
      <c r="F913" s="19" t="n"/>
      <c r="G913" s="19">
        <f>IF(OR(F913="",E913&lt;&gt;"Nakit"),0,IF(B913="Gider",-F913,F913))</f>
        <v/>
      </c>
    </row>
    <row r="914">
      <c r="A914" s="18" t="n"/>
      <c r="F914" s="19" t="n"/>
      <c r="G914" s="19">
        <f>IF(OR(F914="",E914&lt;&gt;"Nakit"),0,IF(B914="Gider",-F914,F914))</f>
        <v/>
      </c>
    </row>
    <row r="915">
      <c r="A915" s="18" t="n"/>
      <c r="F915" s="19" t="n"/>
      <c r="G915" s="19">
        <f>IF(OR(F915="",E915&lt;&gt;"Nakit"),0,IF(B915="Gider",-F915,F915))</f>
        <v/>
      </c>
    </row>
    <row r="916">
      <c r="A916" s="18" t="n"/>
      <c r="F916" s="19" t="n"/>
      <c r="G916" s="19">
        <f>IF(OR(F916="",E916&lt;&gt;"Nakit"),0,IF(B916="Gider",-F916,F916))</f>
        <v/>
      </c>
    </row>
    <row r="917">
      <c r="A917" s="18" t="n"/>
      <c r="F917" s="19" t="n"/>
      <c r="G917" s="19">
        <f>IF(OR(F917="",E917&lt;&gt;"Nakit"),0,IF(B917="Gider",-F917,F917))</f>
        <v/>
      </c>
    </row>
    <row r="918">
      <c r="A918" s="18" t="n"/>
      <c r="F918" s="19" t="n"/>
      <c r="G918" s="19">
        <f>IF(OR(F918="",E918&lt;&gt;"Nakit"),0,IF(B918="Gider",-F918,F918))</f>
        <v/>
      </c>
    </row>
    <row r="919">
      <c r="A919" s="18" t="n"/>
      <c r="F919" s="19" t="n"/>
      <c r="G919" s="19">
        <f>IF(OR(F919="",E919&lt;&gt;"Nakit"),0,IF(B919="Gider",-F919,F919))</f>
        <v/>
      </c>
    </row>
    <row r="920">
      <c r="A920" s="18" t="n"/>
      <c r="F920" s="19" t="n"/>
      <c r="G920" s="19">
        <f>IF(OR(F920="",E920&lt;&gt;"Nakit"),0,IF(B920="Gider",-F920,F920))</f>
        <v/>
      </c>
    </row>
    <row r="921">
      <c r="A921" s="18" t="n"/>
      <c r="F921" s="19" t="n"/>
      <c r="G921" s="19">
        <f>IF(OR(F921="",E921&lt;&gt;"Nakit"),0,IF(B921="Gider",-F921,F921))</f>
        <v/>
      </c>
    </row>
    <row r="922">
      <c r="A922" s="18" t="n"/>
      <c r="F922" s="19" t="n"/>
      <c r="G922" s="19">
        <f>IF(OR(F922="",E922&lt;&gt;"Nakit"),0,IF(B922="Gider",-F922,F922))</f>
        <v/>
      </c>
    </row>
    <row r="923">
      <c r="A923" s="18" t="n"/>
      <c r="F923" s="19" t="n"/>
      <c r="G923" s="19">
        <f>IF(OR(F923="",E923&lt;&gt;"Nakit"),0,IF(B923="Gider",-F923,F923))</f>
        <v/>
      </c>
    </row>
    <row r="924">
      <c r="A924" s="18" t="n"/>
      <c r="F924" s="19" t="n"/>
      <c r="G924" s="19">
        <f>IF(OR(F924="",E924&lt;&gt;"Nakit"),0,IF(B924="Gider",-F924,F924))</f>
        <v/>
      </c>
    </row>
    <row r="925">
      <c r="A925" s="18" t="n"/>
      <c r="F925" s="19" t="n"/>
      <c r="G925" s="19">
        <f>IF(OR(F925="",E925&lt;&gt;"Nakit"),0,IF(B925="Gider",-F925,F925))</f>
        <v/>
      </c>
    </row>
    <row r="926">
      <c r="A926" s="18" t="n"/>
      <c r="F926" s="19" t="n"/>
      <c r="G926" s="19">
        <f>IF(OR(F926="",E926&lt;&gt;"Nakit"),0,IF(B926="Gider",-F926,F926))</f>
        <v/>
      </c>
    </row>
    <row r="927">
      <c r="A927" s="18" t="n"/>
      <c r="F927" s="19" t="n"/>
      <c r="G927" s="19">
        <f>IF(OR(F927="",E927&lt;&gt;"Nakit"),0,IF(B927="Gider",-F927,F927))</f>
        <v/>
      </c>
    </row>
    <row r="928">
      <c r="A928" s="18" t="n"/>
      <c r="F928" s="19" t="n"/>
      <c r="G928" s="19">
        <f>IF(OR(F928="",E928&lt;&gt;"Nakit"),0,IF(B928="Gider",-F928,F928))</f>
        <v/>
      </c>
    </row>
    <row r="929">
      <c r="A929" s="18" t="n"/>
      <c r="F929" s="19" t="n"/>
      <c r="G929" s="19">
        <f>IF(OR(F929="",E929&lt;&gt;"Nakit"),0,IF(B929="Gider",-F929,F929))</f>
        <v/>
      </c>
    </row>
    <row r="930">
      <c r="A930" s="18" t="n"/>
      <c r="F930" s="19" t="n"/>
      <c r="G930" s="19">
        <f>IF(OR(F930="",E930&lt;&gt;"Nakit"),0,IF(B930="Gider",-F930,F930))</f>
        <v/>
      </c>
    </row>
    <row r="931">
      <c r="A931" s="18" t="n"/>
      <c r="F931" s="19" t="n"/>
      <c r="G931" s="19">
        <f>IF(OR(F931="",E931&lt;&gt;"Nakit"),0,IF(B931="Gider",-F931,F931))</f>
        <v/>
      </c>
    </row>
    <row r="932">
      <c r="A932" s="18" t="n"/>
      <c r="F932" s="19" t="n"/>
      <c r="G932" s="19">
        <f>IF(OR(F932="",E932&lt;&gt;"Nakit"),0,IF(B932="Gider",-F932,F932))</f>
        <v/>
      </c>
    </row>
    <row r="933">
      <c r="A933" s="18" t="n"/>
      <c r="F933" s="19" t="n"/>
      <c r="G933" s="19">
        <f>IF(OR(F933="",E933&lt;&gt;"Nakit"),0,IF(B933="Gider",-F933,F933))</f>
        <v/>
      </c>
    </row>
    <row r="934">
      <c r="A934" s="18" t="n"/>
      <c r="F934" s="19" t="n"/>
      <c r="G934" s="19">
        <f>IF(OR(F934="",E934&lt;&gt;"Nakit"),0,IF(B934="Gider",-F934,F934))</f>
        <v/>
      </c>
    </row>
    <row r="935">
      <c r="A935" s="18" t="n"/>
      <c r="F935" s="19" t="n"/>
      <c r="G935" s="19">
        <f>IF(OR(F935="",E935&lt;&gt;"Nakit"),0,IF(B935="Gider",-F935,F935))</f>
        <v/>
      </c>
    </row>
    <row r="936">
      <c r="A936" s="18" t="n"/>
      <c r="F936" s="19" t="n"/>
      <c r="G936" s="19">
        <f>IF(OR(F936="",E936&lt;&gt;"Nakit"),0,IF(B936="Gider",-F936,F936))</f>
        <v/>
      </c>
    </row>
    <row r="937">
      <c r="A937" s="18" t="n"/>
      <c r="F937" s="19" t="n"/>
      <c r="G937" s="19">
        <f>IF(OR(F937="",E937&lt;&gt;"Nakit"),0,IF(B937="Gider",-F937,F937))</f>
        <v/>
      </c>
    </row>
    <row r="938">
      <c r="A938" s="18" t="n"/>
      <c r="F938" s="19" t="n"/>
      <c r="G938" s="19">
        <f>IF(OR(F938="",E938&lt;&gt;"Nakit"),0,IF(B938="Gider",-F938,F938))</f>
        <v/>
      </c>
    </row>
    <row r="939">
      <c r="A939" s="18" t="n"/>
      <c r="F939" s="19" t="n"/>
      <c r="G939" s="19">
        <f>IF(OR(F939="",E939&lt;&gt;"Nakit"),0,IF(B939="Gider",-F939,F939))</f>
        <v/>
      </c>
    </row>
    <row r="940">
      <c r="A940" s="18" t="n"/>
      <c r="F940" s="19" t="n"/>
      <c r="G940" s="19">
        <f>IF(OR(F940="",E940&lt;&gt;"Nakit"),0,IF(B940="Gider",-F940,F940))</f>
        <v/>
      </c>
    </row>
    <row r="941">
      <c r="A941" s="18" t="n"/>
      <c r="F941" s="19" t="n"/>
      <c r="G941" s="19">
        <f>IF(OR(F941="",E941&lt;&gt;"Nakit"),0,IF(B941="Gider",-F941,F941))</f>
        <v/>
      </c>
    </row>
    <row r="942">
      <c r="A942" s="18" t="n"/>
      <c r="F942" s="19" t="n"/>
      <c r="G942" s="19">
        <f>IF(OR(F942="",E942&lt;&gt;"Nakit"),0,IF(B942="Gider",-F942,F942))</f>
        <v/>
      </c>
    </row>
    <row r="943">
      <c r="A943" s="18" t="n"/>
      <c r="F943" s="19" t="n"/>
      <c r="G943" s="19">
        <f>IF(OR(F943="",E943&lt;&gt;"Nakit"),0,IF(B943="Gider",-F943,F943))</f>
        <v/>
      </c>
    </row>
    <row r="944">
      <c r="A944" s="18" t="n"/>
      <c r="F944" s="19" t="n"/>
      <c r="G944" s="19">
        <f>IF(OR(F944="",E944&lt;&gt;"Nakit"),0,IF(B944="Gider",-F944,F944))</f>
        <v/>
      </c>
    </row>
    <row r="945">
      <c r="A945" s="18" t="n"/>
      <c r="F945" s="19" t="n"/>
      <c r="G945" s="19">
        <f>IF(OR(F945="",E945&lt;&gt;"Nakit"),0,IF(B945="Gider",-F945,F945))</f>
        <v/>
      </c>
    </row>
    <row r="946">
      <c r="A946" s="18" t="n"/>
      <c r="F946" s="19" t="n"/>
      <c r="G946" s="19">
        <f>IF(OR(F946="",E946&lt;&gt;"Nakit"),0,IF(B946="Gider",-F946,F946))</f>
        <v/>
      </c>
    </row>
    <row r="947">
      <c r="A947" s="18" t="n"/>
      <c r="F947" s="19" t="n"/>
      <c r="G947" s="19">
        <f>IF(OR(F947="",E947&lt;&gt;"Nakit"),0,IF(B947="Gider",-F947,F947))</f>
        <v/>
      </c>
    </row>
    <row r="948">
      <c r="A948" s="18" t="n"/>
      <c r="F948" s="19" t="n"/>
      <c r="G948" s="19">
        <f>IF(OR(F948="",E948&lt;&gt;"Nakit"),0,IF(B948="Gider",-F948,F948))</f>
        <v/>
      </c>
    </row>
    <row r="949">
      <c r="A949" s="18" t="n"/>
      <c r="F949" s="19" t="n"/>
      <c r="G949" s="19">
        <f>IF(OR(F949="",E949&lt;&gt;"Nakit"),0,IF(B949="Gider",-F949,F949))</f>
        <v/>
      </c>
    </row>
    <row r="950">
      <c r="A950" s="18" t="n"/>
      <c r="F950" s="19" t="n"/>
      <c r="G950" s="19">
        <f>IF(OR(F950="",E950&lt;&gt;"Nakit"),0,IF(B950="Gider",-F950,F950))</f>
        <v/>
      </c>
    </row>
    <row r="951">
      <c r="A951" s="18" t="n"/>
      <c r="F951" s="19" t="n"/>
      <c r="G951" s="19">
        <f>IF(OR(F951="",E951&lt;&gt;"Nakit"),0,IF(B951="Gider",-F951,F951))</f>
        <v/>
      </c>
    </row>
    <row r="952">
      <c r="A952" s="18" t="n"/>
      <c r="F952" s="19" t="n"/>
      <c r="G952" s="19">
        <f>IF(OR(F952="",E952&lt;&gt;"Nakit"),0,IF(B952="Gider",-F952,F952))</f>
        <v/>
      </c>
    </row>
    <row r="953">
      <c r="A953" s="18" t="n"/>
      <c r="F953" s="19" t="n"/>
      <c r="G953" s="19">
        <f>IF(OR(F953="",E953&lt;&gt;"Nakit"),0,IF(B953="Gider",-F953,F953))</f>
        <v/>
      </c>
    </row>
    <row r="954">
      <c r="A954" s="18" t="n"/>
      <c r="F954" s="19" t="n"/>
      <c r="G954" s="19">
        <f>IF(OR(F954="",E954&lt;&gt;"Nakit"),0,IF(B954="Gider",-F954,F954))</f>
        <v/>
      </c>
    </row>
    <row r="955">
      <c r="A955" s="18" t="n"/>
      <c r="F955" s="19" t="n"/>
      <c r="G955" s="19">
        <f>IF(OR(F955="",E955&lt;&gt;"Nakit"),0,IF(B955="Gider",-F955,F955))</f>
        <v/>
      </c>
    </row>
    <row r="956">
      <c r="A956" s="18" t="n"/>
      <c r="F956" s="19" t="n"/>
      <c r="G956" s="19">
        <f>IF(OR(F956="",E956&lt;&gt;"Nakit"),0,IF(B956="Gider",-F956,F956))</f>
        <v/>
      </c>
    </row>
    <row r="957">
      <c r="A957" s="18" t="n"/>
      <c r="F957" s="19" t="n"/>
      <c r="G957" s="19">
        <f>IF(OR(F957="",E957&lt;&gt;"Nakit"),0,IF(B957="Gider",-F957,F957))</f>
        <v/>
      </c>
    </row>
    <row r="958">
      <c r="A958" s="18" t="n"/>
      <c r="F958" s="19" t="n"/>
      <c r="G958" s="19">
        <f>IF(OR(F958="",E958&lt;&gt;"Nakit"),0,IF(B958="Gider",-F958,F958))</f>
        <v/>
      </c>
    </row>
    <row r="959">
      <c r="A959" s="18" t="n"/>
      <c r="F959" s="19" t="n"/>
      <c r="G959" s="19">
        <f>IF(OR(F959="",E959&lt;&gt;"Nakit"),0,IF(B959="Gider",-F959,F959))</f>
        <v/>
      </c>
    </row>
    <row r="960">
      <c r="A960" s="18" t="n"/>
      <c r="F960" s="19" t="n"/>
      <c r="G960" s="19">
        <f>IF(OR(F960="",E960&lt;&gt;"Nakit"),0,IF(B960="Gider",-F960,F960))</f>
        <v/>
      </c>
    </row>
    <row r="961">
      <c r="A961" s="18" t="n"/>
      <c r="F961" s="19" t="n"/>
      <c r="G961" s="19">
        <f>IF(OR(F961="",E961&lt;&gt;"Nakit"),0,IF(B961="Gider",-F961,F961))</f>
        <v/>
      </c>
    </row>
    <row r="962">
      <c r="A962" s="18" t="n"/>
      <c r="F962" s="19" t="n"/>
      <c r="G962" s="19">
        <f>IF(OR(F962="",E962&lt;&gt;"Nakit"),0,IF(B962="Gider",-F962,F962))</f>
        <v/>
      </c>
    </row>
    <row r="963">
      <c r="A963" s="18" t="n"/>
      <c r="F963" s="19" t="n"/>
      <c r="G963" s="19">
        <f>IF(OR(F963="",E963&lt;&gt;"Nakit"),0,IF(B963="Gider",-F963,F963))</f>
        <v/>
      </c>
    </row>
    <row r="964">
      <c r="A964" s="18" t="n"/>
      <c r="F964" s="19" t="n"/>
      <c r="G964" s="19">
        <f>IF(OR(F964="",E964&lt;&gt;"Nakit"),0,IF(B964="Gider",-F964,F964))</f>
        <v/>
      </c>
    </row>
    <row r="965">
      <c r="A965" s="18" t="n"/>
      <c r="F965" s="19" t="n"/>
      <c r="G965" s="19">
        <f>IF(OR(F965="",E965&lt;&gt;"Nakit"),0,IF(B965="Gider",-F965,F965))</f>
        <v/>
      </c>
    </row>
    <row r="966">
      <c r="A966" s="18" t="n"/>
      <c r="F966" s="19" t="n"/>
      <c r="G966" s="19">
        <f>IF(OR(F966="",E966&lt;&gt;"Nakit"),0,IF(B966="Gider",-F966,F966))</f>
        <v/>
      </c>
    </row>
    <row r="967">
      <c r="A967" s="18" t="n"/>
      <c r="F967" s="19" t="n"/>
      <c r="G967" s="19">
        <f>IF(OR(F967="",E967&lt;&gt;"Nakit"),0,IF(B967="Gider",-F967,F967))</f>
        <v/>
      </c>
    </row>
    <row r="968">
      <c r="A968" s="18" t="n"/>
      <c r="F968" s="19" t="n"/>
      <c r="G968" s="19">
        <f>IF(OR(F968="",E968&lt;&gt;"Nakit"),0,IF(B968="Gider",-F968,F968))</f>
        <v/>
      </c>
    </row>
    <row r="969">
      <c r="A969" s="18" t="n"/>
      <c r="F969" s="19" t="n"/>
      <c r="G969" s="19">
        <f>IF(OR(F969="",E969&lt;&gt;"Nakit"),0,IF(B969="Gider",-F969,F969))</f>
        <v/>
      </c>
    </row>
    <row r="970">
      <c r="A970" s="18" t="n"/>
      <c r="F970" s="19" t="n"/>
      <c r="G970" s="19">
        <f>IF(OR(F970="",E970&lt;&gt;"Nakit"),0,IF(B970="Gider",-F970,F970))</f>
        <v/>
      </c>
    </row>
    <row r="971">
      <c r="A971" s="18" t="n"/>
      <c r="F971" s="19" t="n"/>
      <c r="G971" s="19">
        <f>IF(OR(F971="",E971&lt;&gt;"Nakit"),0,IF(B971="Gider",-F971,F971))</f>
        <v/>
      </c>
    </row>
    <row r="972">
      <c r="A972" s="18" t="n"/>
      <c r="F972" s="19" t="n"/>
      <c r="G972" s="19">
        <f>IF(OR(F972="",E972&lt;&gt;"Nakit"),0,IF(B972="Gider",-F972,F972))</f>
        <v/>
      </c>
    </row>
    <row r="973">
      <c r="A973" s="18" t="n"/>
      <c r="F973" s="19" t="n"/>
      <c r="G973" s="19">
        <f>IF(OR(F973="",E973&lt;&gt;"Nakit"),0,IF(B973="Gider",-F973,F973))</f>
        <v/>
      </c>
    </row>
    <row r="974">
      <c r="A974" s="18" t="n"/>
      <c r="F974" s="19" t="n"/>
      <c r="G974" s="19">
        <f>IF(OR(F974="",E974&lt;&gt;"Nakit"),0,IF(B974="Gider",-F974,F974))</f>
        <v/>
      </c>
    </row>
    <row r="975">
      <c r="A975" s="18" t="n"/>
      <c r="F975" s="19" t="n"/>
      <c r="G975" s="19">
        <f>IF(OR(F975="",E975&lt;&gt;"Nakit"),0,IF(B975="Gider",-F975,F975))</f>
        <v/>
      </c>
    </row>
    <row r="976">
      <c r="A976" s="18" t="n"/>
      <c r="F976" s="19" t="n"/>
      <c r="G976" s="19">
        <f>IF(OR(F976="",E976&lt;&gt;"Nakit"),0,IF(B976="Gider",-F976,F976))</f>
        <v/>
      </c>
    </row>
    <row r="977">
      <c r="A977" s="18" t="n"/>
      <c r="F977" s="19" t="n"/>
      <c r="G977" s="19">
        <f>IF(OR(F977="",E977&lt;&gt;"Nakit"),0,IF(B977="Gider",-F977,F977))</f>
        <v/>
      </c>
    </row>
    <row r="978">
      <c r="A978" s="18" t="n"/>
      <c r="F978" s="19" t="n"/>
      <c r="G978" s="19">
        <f>IF(OR(F978="",E978&lt;&gt;"Nakit"),0,IF(B978="Gider",-F978,F978))</f>
        <v/>
      </c>
    </row>
    <row r="979">
      <c r="A979" s="18" t="n"/>
      <c r="F979" s="19" t="n"/>
      <c r="G979" s="19">
        <f>IF(OR(F979="",E979&lt;&gt;"Nakit"),0,IF(B979="Gider",-F979,F979))</f>
        <v/>
      </c>
    </row>
    <row r="980">
      <c r="A980" s="18" t="n"/>
      <c r="F980" s="19" t="n"/>
      <c r="G980" s="19">
        <f>IF(OR(F980="",E980&lt;&gt;"Nakit"),0,IF(B980="Gider",-F980,F980))</f>
        <v/>
      </c>
    </row>
    <row r="981">
      <c r="A981" s="18" t="n"/>
      <c r="F981" s="19" t="n"/>
      <c r="G981" s="19">
        <f>IF(OR(F981="",E981&lt;&gt;"Nakit"),0,IF(B981="Gider",-F981,F981))</f>
        <v/>
      </c>
    </row>
    <row r="982">
      <c r="A982" s="18" t="n"/>
      <c r="F982" s="19" t="n"/>
      <c r="G982" s="19">
        <f>IF(OR(F982="",E982&lt;&gt;"Nakit"),0,IF(B982="Gider",-F982,F982))</f>
        <v/>
      </c>
    </row>
    <row r="983">
      <c r="A983" s="18" t="n"/>
      <c r="F983" s="19" t="n"/>
      <c r="G983" s="19">
        <f>IF(OR(F983="",E983&lt;&gt;"Nakit"),0,IF(B983="Gider",-F983,F983))</f>
        <v/>
      </c>
    </row>
    <row r="984">
      <c r="A984" s="18" t="n"/>
      <c r="F984" s="19" t="n"/>
      <c r="G984" s="19">
        <f>IF(OR(F984="",E984&lt;&gt;"Nakit"),0,IF(B984="Gider",-F984,F984))</f>
        <v/>
      </c>
    </row>
    <row r="985">
      <c r="A985" s="18" t="n"/>
      <c r="F985" s="19" t="n"/>
      <c r="G985" s="19">
        <f>IF(OR(F985="",E985&lt;&gt;"Nakit"),0,IF(B985="Gider",-F985,F985))</f>
        <v/>
      </c>
    </row>
    <row r="986">
      <c r="A986" s="18" t="n"/>
      <c r="F986" s="19" t="n"/>
      <c r="G986" s="19">
        <f>IF(OR(F986="",E986&lt;&gt;"Nakit"),0,IF(B986="Gider",-F986,F986))</f>
        <v/>
      </c>
    </row>
    <row r="987">
      <c r="A987" s="18" t="n"/>
      <c r="F987" s="19" t="n"/>
      <c r="G987" s="19">
        <f>IF(OR(F987="",E987&lt;&gt;"Nakit"),0,IF(B987="Gider",-F987,F987))</f>
        <v/>
      </c>
    </row>
    <row r="988">
      <c r="A988" s="18" t="n"/>
      <c r="F988" s="19" t="n"/>
      <c r="G988" s="19">
        <f>IF(OR(F988="",E988&lt;&gt;"Nakit"),0,IF(B988="Gider",-F988,F988))</f>
        <v/>
      </c>
    </row>
    <row r="989">
      <c r="A989" s="18" t="n"/>
      <c r="F989" s="19" t="n"/>
      <c r="G989" s="19">
        <f>IF(OR(F989="",E989&lt;&gt;"Nakit"),0,IF(B989="Gider",-F989,F989))</f>
        <v/>
      </c>
    </row>
    <row r="990">
      <c r="A990" s="18" t="n"/>
      <c r="F990" s="19" t="n"/>
      <c r="G990" s="19">
        <f>IF(OR(F990="",E990&lt;&gt;"Nakit"),0,IF(B990="Gider",-F990,F990))</f>
        <v/>
      </c>
    </row>
    <row r="991">
      <c r="A991" s="18" t="n"/>
      <c r="F991" s="19" t="n"/>
      <c r="G991" s="19">
        <f>IF(OR(F991="",E991&lt;&gt;"Nakit"),0,IF(B991="Gider",-F991,F991))</f>
        <v/>
      </c>
    </row>
    <row r="992">
      <c r="A992" s="18" t="n"/>
      <c r="F992" s="19" t="n"/>
      <c r="G992" s="19">
        <f>IF(OR(F992="",E992&lt;&gt;"Nakit"),0,IF(B992="Gider",-F992,F992))</f>
        <v/>
      </c>
    </row>
    <row r="993">
      <c r="A993" s="18" t="n"/>
      <c r="F993" s="19" t="n"/>
      <c r="G993" s="19">
        <f>IF(OR(F993="",E993&lt;&gt;"Nakit"),0,IF(B993="Gider",-F993,F993))</f>
        <v/>
      </c>
    </row>
    <row r="994">
      <c r="A994" s="18" t="n"/>
      <c r="F994" s="19" t="n"/>
      <c r="G994" s="19">
        <f>IF(OR(F994="",E994&lt;&gt;"Nakit"),0,IF(B994="Gider",-F994,F994))</f>
        <v/>
      </c>
    </row>
    <row r="995">
      <c r="A995" s="18" t="n"/>
      <c r="F995" s="19" t="n"/>
      <c r="G995" s="19">
        <f>IF(OR(F995="",E995&lt;&gt;"Nakit"),0,IF(B995="Gider",-F995,F995))</f>
        <v/>
      </c>
    </row>
    <row r="996">
      <c r="A996" s="18" t="n"/>
      <c r="F996" s="19" t="n"/>
      <c r="G996" s="19">
        <f>IF(OR(F996="",E996&lt;&gt;"Nakit"),0,IF(B996="Gider",-F996,F996))</f>
        <v/>
      </c>
    </row>
    <row r="997">
      <c r="A997" s="18" t="n"/>
      <c r="F997" s="19" t="n"/>
      <c r="G997" s="19">
        <f>IF(OR(F997="",E997&lt;&gt;"Nakit"),0,IF(B997="Gider",-F997,F997))</f>
        <v/>
      </c>
    </row>
    <row r="998">
      <c r="A998" s="18" t="n"/>
      <c r="F998" s="19" t="n"/>
      <c r="G998" s="19">
        <f>IF(OR(F998="",E998&lt;&gt;"Nakit"),0,IF(B998="Gider",-F998,F998))</f>
        <v/>
      </c>
    </row>
    <row r="999">
      <c r="A999" s="18" t="n"/>
      <c r="F999" s="19" t="n"/>
      <c r="G999" s="19">
        <f>IF(OR(F999="",E999&lt;&gt;"Nakit"),0,IF(B999="Gider",-F999,F999))</f>
        <v/>
      </c>
    </row>
    <row r="1000">
      <c r="A1000" s="18" t="n"/>
      <c r="F1000" s="19" t="n"/>
      <c r="G1000" s="19">
        <f>IF(OR(F1000="",E1000&lt;&gt;"Nakit"),0,IF(B1000="Gider",-F1000,F1000))</f>
        <v/>
      </c>
    </row>
    <row r="1001">
      <c r="A1001" s="18" t="n"/>
      <c r="F1001" s="19" t="n"/>
      <c r="G1001" s="19">
        <f>IF(OR(F1001="",E1001&lt;&gt;"Nakit"),0,IF(B1001="Gider",-F1001,F1001))</f>
        <v/>
      </c>
    </row>
    <row r="1002">
      <c r="A1002" s="18" t="n"/>
      <c r="F1002" s="19" t="n"/>
      <c r="G1002" s="19">
        <f>IF(OR(F1002="",E1002&lt;&gt;"Nakit"),0,IF(B1002="Gider",-F1002,F1002))</f>
        <v/>
      </c>
    </row>
    <row r="1003">
      <c r="A1003" s="18" t="n"/>
      <c r="F1003" s="19" t="n"/>
      <c r="G1003" s="19">
        <f>IF(OR(F1003="",E1003&lt;&gt;"Nakit"),0,IF(B1003="Gider",-F1003,F1003))</f>
        <v/>
      </c>
    </row>
    <row r="1004">
      <c r="A1004" s="18" t="n"/>
      <c r="F1004" s="19" t="n"/>
      <c r="G1004" s="19">
        <f>IF(OR(F1004="",E1004&lt;&gt;"Nakit"),0,IF(B1004="Gider",-F1004,F1004))</f>
        <v/>
      </c>
    </row>
    <row r="1005">
      <c r="A1005" s="18" t="n"/>
      <c r="F1005" s="19" t="n"/>
      <c r="G1005" s="19">
        <f>IF(OR(F1005="",E1005&lt;&gt;"Nakit"),0,IF(B1005="Gider",-F1005,F1005))</f>
        <v/>
      </c>
    </row>
    <row r="1006">
      <c r="A1006" s="18" t="n"/>
      <c r="F1006" s="19" t="n"/>
      <c r="G1006" s="19">
        <f>IF(OR(F1006="",E1006&lt;&gt;"Nakit"),0,IF(B1006="Gider",-F1006,F1006))</f>
        <v/>
      </c>
    </row>
    <row r="1007">
      <c r="A1007" s="18" t="n"/>
      <c r="F1007" s="19" t="n"/>
      <c r="G1007" s="19">
        <f>IF(OR(F1007="",E1007&lt;&gt;"Nakit"),0,IF(B1007="Gider",-F1007,F1007))</f>
        <v/>
      </c>
    </row>
    <row r="1008">
      <c r="A1008" s="18" t="n"/>
      <c r="F1008" s="19" t="n"/>
      <c r="G1008" s="19">
        <f>IF(OR(F1008="",E1008&lt;&gt;"Nakit"),0,IF(B1008="Gider",-F1008,F1008))</f>
        <v/>
      </c>
    </row>
    <row r="1009">
      <c r="A1009" s="18" t="n"/>
      <c r="F1009" s="19" t="n"/>
      <c r="G1009" s="19">
        <f>IF(OR(F1009="",E1009&lt;&gt;"Nakit"),0,IF(B1009="Gider",-F1009,F1009))</f>
        <v/>
      </c>
    </row>
    <row r="1010">
      <c r="A1010" s="18" t="n"/>
      <c r="F1010" s="19" t="n"/>
      <c r="G1010" s="19">
        <f>IF(OR(F1010="",E1010&lt;&gt;"Nakit"),0,IF(B1010="Gider",-F1010,F1010))</f>
        <v/>
      </c>
    </row>
    <row r="1011">
      <c r="A1011" s="18" t="n"/>
      <c r="F1011" s="19" t="n"/>
      <c r="G1011" s="19">
        <f>IF(OR(F1011="",E1011&lt;&gt;"Nakit"),0,IF(B1011="Gider",-F1011,F1011))</f>
        <v/>
      </c>
    </row>
    <row r="1012">
      <c r="A1012" s="18" t="n"/>
      <c r="F1012" s="19" t="n"/>
      <c r="G1012" s="19">
        <f>IF(OR(F1012="",E1012&lt;&gt;"Nakit"),0,IF(B1012="Gider",-F1012,F1012))</f>
        <v/>
      </c>
    </row>
    <row r="1013">
      <c r="A1013" s="18" t="n"/>
      <c r="F1013" s="19" t="n"/>
      <c r="G1013" s="19">
        <f>IF(OR(F1013="",E1013&lt;&gt;"Nakit"),0,IF(B1013="Gider",-F1013,F1013))</f>
        <v/>
      </c>
    </row>
    <row r="1014">
      <c r="A1014" s="18" t="n"/>
      <c r="F1014" s="19" t="n"/>
      <c r="G1014" s="19">
        <f>IF(OR(F1014="",E1014&lt;&gt;"Nakit"),0,IF(B1014="Gider",-F1014,F1014))</f>
        <v/>
      </c>
    </row>
    <row r="1015">
      <c r="A1015" s="18" t="n"/>
      <c r="F1015" s="19" t="n"/>
      <c r="G1015" s="19">
        <f>IF(OR(F1015="",E1015&lt;&gt;"Nakit"),0,IF(B1015="Gider",-F1015,F1015))</f>
        <v/>
      </c>
    </row>
    <row r="1016">
      <c r="A1016" s="18" t="n"/>
      <c r="F1016" s="19" t="n"/>
      <c r="G1016" s="19">
        <f>IF(OR(F1016="",E1016&lt;&gt;"Nakit"),0,IF(B1016="Gider",-F1016,F1016))</f>
        <v/>
      </c>
    </row>
    <row r="1017">
      <c r="A1017" s="18" t="n"/>
      <c r="F1017" s="19" t="n"/>
      <c r="G1017" s="19">
        <f>IF(OR(F1017="",E1017&lt;&gt;"Nakit"),0,IF(B1017="Gider",-F1017,F1017))</f>
        <v/>
      </c>
    </row>
    <row r="1018">
      <c r="A1018" s="18" t="n"/>
      <c r="F1018" s="19" t="n"/>
      <c r="G1018" s="19">
        <f>IF(OR(F1018="",E1018&lt;&gt;"Nakit"),0,IF(B1018="Gider",-F1018,F1018))</f>
        <v/>
      </c>
    </row>
    <row r="1019">
      <c r="A1019" s="18" t="n"/>
      <c r="F1019" s="19" t="n"/>
      <c r="G1019" s="19">
        <f>IF(OR(F1019="",E1019&lt;&gt;"Nakit"),0,IF(B1019="Gider",-F1019,F1019))</f>
        <v/>
      </c>
    </row>
    <row r="1020">
      <c r="A1020" s="18" t="n"/>
      <c r="F1020" s="19" t="n"/>
      <c r="G1020" s="19">
        <f>IF(OR(F1020="",E1020&lt;&gt;"Nakit"),0,IF(B1020="Gider",-F1020,F1020))</f>
        <v/>
      </c>
    </row>
    <row r="1021">
      <c r="A1021" s="18" t="n"/>
      <c r="F1021" s="19" t="n"/>
      <c r="G1021" s="19">
        <f>IF(OR(F1021="",E1021&lt;&gt;"Nakit"),0,IF(B1021="Gider",-F1021,F1021))</f>
        <v/>
      </c>
    </row>
    <row r="1022">
      <c r="A1022" s="18" t="n"/>
      <c r="F1022" s="19" t="n"/>
      <c r="G1022" s="19">
        <f>IF(OR(F1022="",E1022&lt;&gt;"Nakit"),0,IF(B1022="Gider",-F1022,F1022))</f>
        <v/>
      </c>
    </row>
    <row r="1023">
      <c r="A1023" s="18" t="n"/>
      <c r="F1023" s="19" t="n"/>
      <c r="G1023" s="19">
        <f>IF(OR(F1023="",E1023&lt;&gt;"Nakit"),0,IF(B1023="Gider",-F1023,F1023))</f>
        <v/>
      </c>
    </row>
    <row r="1024">
      <c r="A1024" s="18" t="n"/>
      <c r="F1024" s="19" t="n"/>
      <c r="G1024" s="19">
        <f>IF(OR(F1024="",E1024&lt;&gt;"Nakit"),0,IF(B1024="Gider",-F1024,F1024))</f>
        <v/>
      </c>
    </row>
    <row r="1025">
      <c r="A1025" s="18" t="n"/>
      <c r="F1025" s="19" t="n"/>
      <c r="G1025" s="19">
        <f>IF(OR(F1025="",E1025&lt;&gt;"Nakit"),0,IF(B1025="Gider",-F1025,F1025))</f>
        <v/>
      </c>
    </row>
    <row r="1026">
      <c r="A1026" s="18" t="n"/>
      <c r="F1026" s="19" t="n"/>
      <c r="G1026" s="19">
        <f>IF(OR(F1026="",E1026&lt;&gt;"Nakit"),0,IF(B1026="Gider",-F1026,F1026))</f>
        <v/>
      </c>
    </row>
    <row r="1027">
      <c r="A1027" s="18" t="n"/>
      <c r="F1027" s="19" t="n"/>
      <c r="G1027" s="19">
        <f>IF(OR(F1027="",E1027&lt;&gt;"Nakit"),0,IF(B1027="Gider",-F1027,F1027))</f>
        <v/>
      </c>
    </row>
    <row r="1028">
      <c r="A1028" s="18" t="n"/>
      <c r="F1028" s="19" t="n"/>
      <c r="G1028" s="19">
        <f>IF(OR(F1028="",E1028&lt;&gt;"Nakit"),0,IF(B1028="Gider",-F1028,F1028))</f>
        <v/>
      </c>
    </row>
    <row r="1029">
      <c r="A1029" s="18" t="n"/>
      <c r="F1029" s="19" t="n"/>
      <c r="G1029" s="19">
        <f>IF(OR(F1029="",E1029&lt;&gt;"Nakit"),0,IF(B1029="Gider",-F1029,F1029))</f>
        <v/>
      </c>
    </row>
    <row r="1030">
      <c r="A1030" s="18" t="n"/>
      <c r="F1030" s="19" t="n"/>
      <c r="G1030" s="19">
        <f>IF(OR(F1030="",E1030&lt;&gt;"Nakit"),0,IF(B1030="Gider",-F1030,F1030))</f>
        <v/>
      </c>
    </row>
    <row r="1031">
      <c r="A1031" s="18" t="n"/>
      <c r="F1031" s="19" t="n"/>
      <c r="G1031" s="19">
        <f>IF(OR(F1031="",E1031&lt;&gt;"Nakit"),0,IF(B1031="Gider",-F1031,F1031))</f>
        <v/>
      </c>
    </row>
    <row r="1032">
      <c r="A1032" s="18" t="n"/>
      <c r="F1032" s="19" t="n"/>
      <c r="G1032" s="19">
        <f>IF(OR(F1032="",E1032&lt;&gt;"Nakit"),0,IF(B1032="Gider",-F1032,F1032))</f>
        <v/>
      </c>
    </row>
    <row r="1033">
      <c r="A1033" s="18" t="n"/>
      <c r="F1033" s="19" t="n"/>
      <c r="G1033" s="19">
        <f>IF(OR(F1033="",E1033&lt;&gt;"Nakit"),0,IF(B1033="Gider",-F1033,F1033))</f>
        <v/>
      </c>
    </row>
    <row r="1034">
      <c r="A1034" s="18" t="n"/>
      <c r="F1034" s="19" t="n"/>
      <c r="G1034" s="19">
        <f>IF(OR(F1034="",E1034&lt;&gt;"Nakit"),0,IF(B1034="Gider",-F1034,F1034))</f>
        <v/>
      </c>
    </row>
    <row r="1035">
      <c r="A1035" s="18" t="n"/>
      <c r="F1035" s="19" t="n"/>
      <c r="G1035" s="19">
        <f>IF(OR(F1035="",E1035&lt;&gt;"Nakit"),0,IF(B1035="Gider",-F1035,F1035))</f>
        <v/>
      </c>
    </row>
    <row r="1036">
      <c r="A1036" s="18" t="n"/>
      <c r="F1036" s="19" t="n"/>
      <c r="G1036" s="19">
        <f>IF(OR(F1036="",E1036&lt;&gt;"Nakit"),0,IF(B1036="Gider",-F1036,F1036))</f>
        <v/>
      </c>
    </row>
    <row r="1037">
      <c r="A1037" s="18" t="n"/>
      <c r="F1037" s="19" t="n"/>
      <c r="G1037" s="19">
        <f>IF(OR(F1037="",E1037&lt;&gt;"Nakit"),0,IF(B1037="Gider",-F1037,F1037))</f>
        <v/>
      </c>
    </row>
    <row r="1038">
      <c r="A1038" s="18" t="n"/>
      <c r="F1038" s="19" t="n"/>
      <c r="G1038" s="19">
        <f>IF(OR(F1038="",E1038&lt;&gt;"Nakit"),0,IF(B1038="Gider",-F1038,F1038))</f>
        <v/>
      </c>
    </row>
    <row r="1039">
      <c r="A1039" s="18" t="n"/>
      <c r="F1039" s="19" t="n"/>
      <c r="G1039" s="19">
        <f>IF(OR(F1039="",E1039&lt;&gt;"Nakit"),0,IF(B1039="Gider",-F1039,F1039))</f>
        <v/>
      </c>
    </row>
    <row r="1040">
      <c r="A1040" s="18" t="n"/>
      <c r="F1040" s="19" t="n"/>
      <c r="G1040" s="19">
        <f>IF(OR(F1040="",E1040&lt;&gt;"Nakit"),0,IF(B1040="Gider",-F1040,F1040))</f>
        <v/>
      </c>
    </row>
    <row r="1041">
      <c r="A1041" s="18" t="n"/>
      <c r="F1041" s="19" t="n"/>
      <c r="G1041" s="19">
        <f>IF(OR(F1041="",E1041&lt;&gt;"Nakit"),0,IF(B1041="Gider",-F1041,F1041))</f>
        <v/>
      </c>
    </row>
    <row r="1042">
      <c r="A1042" s="18" t="n"/>
      <c r="F1042" s="19" t="n"/>
      <c r="G1042" s="19">
        <f>IF(OR(F1042="",E1042&lt;&gt;"Nakit"),0,IF(B1042="Gider",-F1042,F1042))</f>
        <v/>
      </c>
    </row>
    <row r="1043">
      <c r="A1043" s="18" t="n"/>
      <c r="F1043" s="19" t="n"/>
      <c r="G1043" s="19">
        <f>IF(OR(F1043="",E1043&lt;&gt;"Nakit"),0,IF(B1043="Gider",-F1043,F1043))</f>
        <v/>
      </c>
    </row>
    <row r="1044">
      <c r="A1044" s="18" t="n"/>
      <c r="F1044" s="19" t="n"/>
      <c r="G1044" s="19">
        <f>IF(OR(F1044="",E1044&lt;&gt;"Nakit"),0,IF(B1044="Gider",-F1044,F1044))</f>
        <v/>
      </c>
    </row>
    <row r="1045">
      <c r="A1045" s="18" t="n"/>
      <c r="F1045" s="19" t="n"/>
      <c r="G1045" s="19">
        <f>IF(OR(F1045="",E1045&lt;&gt;"Nakit"),0,IF(B1045="Gider",-F1045,F1045))</f>
        <v/>
      </c>
    </row>
    <row r="1046">
      <c r="A1046" s="18" t="n"/>
      <c r="F1046" s="19" t="n"/>
      <c r="G1046" s="19">
        <f>IF(OR(F1046="",E1046&lt;&gt;"Nakit"),0,IF(B1046="Gider",-F1046,F1046))</f>
        <v/>
      </c>
    </row>
    <row r="1047">
      <c r="A1047" s="18" t="n"/>
      <c r="F1047" s="19" t="n"/>
      <c r="G1047" s="19">
        <f>IF(OR(F1047="",E1047&lt;&gt;"Nakit"),0,IF(B1047="Gider",-F1047,F1047))</f>
        <v/>
      </c>
    </row>
    <row r="1048">
      <c r="A1048" s="18" t="n"/>
      <c r="F1048" s="19" t="n"/>
      <c r="G1048" s="19">
        <f>IF(OR(F1048="",E1048&lt;&gt;"Nakit"),0,IF(B1048="Gider",-F1048,F1048))</f>
        <v/>
      </c>
    </row>
    <row r="1049">
      <c r="A1049" s="18" t="n"/>
      <c r="F1049" s="19" t="n"/>
      <c r="G1049" s="19">
        <f>IF(OR(F1049="",E1049&lt;&gt;"Nakit"),0,IF(B1049="Gider",-F1049,F1049))</f>
        <v/>
      </c>
    </row>
    <row r="1050">
      <c r="A1050" s="18" t="n"/>
      <c r="F1050" s="19" t="n"/>
      <c r="G1050" s="19">
        <f>IF(OR(F1050="",E1050&lt;&gt;"Nakit"),0,IF(B1050="Gider",-F1050,F1050))</f>
        <v/>
      </c>
    </row>
    <row r="1051">
      <c r="A1051" s="18" t="n"/>
      <c r="F1051" s="19" t="n"/>
      <c r="G1051" s="19">
        <f>IF(OR(F1051="",E1051&lt;&gt;"Nakit"),0,IF(B1051="Gider",-F1051,F1051))</f>
        <v/>
      </c>
    </row>
    <row r="1052">
      <c r="A1052" s="18" t="n"/>
      <c r="F1052" s="19" t="n"/>
      <c r="G1052" s="19">
        <f>IF(OR(F1052="",E1052&lt;&gt;"Nakit"),0,IF(B1052="Gider",-F1052,F1052))</f>
        <v/>
      </c>
    </row>
    <row r="1053">
      <c r="A1053" s="18" t="n"/>
      <c r="F1053" s="19" t="n"/>
      <c r="G1053" s="19">
        <f>IF(OR(F1053="",E1053&lt;&gt;"Nakit"),0,IF(B1053="Gider",-F1053,F1053))</f>
        <v/>
      </c>
    </row>
    <row r="1054">
      <c r="A1054" s="18" t="n"/>
      <c r="F1054" s="19" t="n"/>
      <c r="G1054" s="19">
        <f>IF(OR(F1054="",E1054&lt;&gt;"Nakit"),0,IF(B1054="Gider",-F1054,F1054))</f>
        <v/>
      </c>
    </row>
    <row r="1055">
      <c r="A1055" s="18" t="n"/>
      <c r="F1055" s="19" t="n"/>
      <c r="G1055" s="19">
        <f>IF(OR(F1055="",E1055&lt;&gt;"Nakit"),0,IF(B1055="Gider",-F1055,F1055))</f>
        <v/>
      </c>
    </row>
    <row r="1056">
      <c r="A1056" s="18" t="n"/>
      <c r="F1056" s="19" t="n"/>
      <c r="G1056" s="19">
        <f>IF(OR(F1056="",E1056&lt;&gt;"Nakit"),0,IF(B1056="Gider",-F1056,F1056))</f>
        <v/>
      </c>
    </row>
    <row r="1057">
      <c r="A1057" s="18" t="n"/>
      <c r="F1057" s="19" t="n"/>
      <c r="G1057" s="19">
        <f>IF(OR(F1057="",E1057&lt;&gt;"Nakit"),0,IF(B1057="Gider",-F1057,F1057))</f>
        <v/>
      </c>
    </row>
    <row r="1058">
      <c r="A1058" s="18" t="n"/>
      <c r="F1058" s="19" t="n"/>
      <c r="G1058" s="19">
        <f>IF(OR(F1058="",E1058&lt;&gt;"Nakit"),0,IF(B1058="Gider",-F1058,F1058))</f>
        <v/>
      </c>
    </row>
    <row r="1059">
      <c r="A1059" s="18" t="n"/>
      <c r="F1059" s="19" t="n"/>
      <c r="G1059" s="19">
        <f>IF(OR(F1059="",E1059&lt;&gt;"Nakit"),0,IF(B1059="Gider",-F1059,F1059))</f>
        <v/>
      </c>
    </row>
    <row r="1060">
      <c r="A1060" s="18" t="n"/>
      <c r="F1060" s="19" t="n"/>
      <c r="G1060" s="19">
        <f>IF(OR(F1060="",E1060&lt;&gt;"Nakit"),0,IF(B1060="Gider",-F1060,F1060))</f>
        <v/>
      </c>
    </row>
    <row r="1061">
      <c r="A1061" s="18" t="n"/>
      <c r="F1061" s="19" t="n"/>
      <c r="G1061" s="19">
        <f>IF(OR(F1061="",E1061&lt;&gt;"Nakit"),0,IF(B1061="Gider",-F1061,F1061))</f>
        <v/>
      </c>
    </row>
    <row r="1062">
      <c r="A1062" s="18" t="n"/>
      <c r="F1062" s="19" t="n"/>
      <c r="G1062" s="19">
        <f>IF(OR(F1062="",E1062&lt;&gt;"Nakit"),0,IF(B1062="Gider",-F1062,F1062))</f>
        <v/>
      </c>
    </row>
    <row r="1063">
      <c r="A1063" s="18" t="n"/>
      <c r="F1063" s="19" t="n"/>
      <c r="G1063" s="19">
        <f>IF(OR(F1063="",E1063&lt;&gt;"Nakit"),0,IF(B1063="Gider",-F1063,F1063))</f>
        <v/>
      </c>
    </row>
    <row r="1064">
      <c r="A1064" s="18" t="n"/>
      <c r="F1064" s="19" t="n"/>
      <c r="G1064" s="19">
        <f>IF(OR(F1064="",E1064&lt;&gt;"Nakit"),0,IF(B1064="Gider",-F1064,F1064))</f>
        <v/>
      </c>
    </row>
    <row r="1065">
      <c r="A1065" s="18" t="n"/>
      <c r="F1065" s="19" t="n"/>
      <c r="G1065" s="19">
        <f>IF(OR(F1065="",E1065&lt;&gt;"Nakit"),0,IF(B1065="Gider",-F1065,F1065))</f>
        <v/>
      </c>
    </row>
    <row r="1066">
      <c r="A1066" s="18" t="n"/>
      <c r="F1066" s="19" t="n"/>
      <c r="G1066" s="19">
        <f>IF(OR(F1066="",E1066&lt;&gt;"Nakit"),0,IF(B1066="Gider",-F1066,F1066))</f>
        <v/>
      </c>
    </row>
    <row r="1067">
      <c r="A1067" s="18" t="n"/>
      <c r="F1067" s="19" t="n"/>
      <c r="G1067" s="19">
        <f>IF(OR(F1067="",E1067&lt;&gt;"Nakit"),0,IF(B1067="Gider",-F1067,F1067))</f>
        <v/>
      </c>
    </row>
    <row r="1068">
      <c r="A1068" s="18" t="n"/>
      <c r="F1068" s="19" t="n"/>
      <c r="G1068" s="19">
        <f>IF(OR(F1068="",E1068&lt;&gt;"Nakit"),0,IF(B1068="Gider",-F1068,F1068))</f>
        <v/>
      </c>
    </row>
    <row r="1069">
      <c r="A1069" s="18" t="n"/>
      <c r="F1069" s="19" t="n"/>
      <c r="G1069" s="19">
        <f>IF(OR(F1069="",E1069&lt;&gt;"Nakit"),0,IF(B1069="Gider",-F1069,F1069))</f>
        <v/>
      </c>
    </row>
    <row r="1070">
      <c r="A1070" s="18" t="n"/>
      <c r="F1070" s="19" t="n"/>
      <c r="G1070" s="19">
        <f>IF(OR(F1070="",E1070&lt;&gt;"Nakit"),0,IF(B1070="Gider",-F1070,F1070))</f>
        <v/>
      </c>
    </row>
    <row r="1071">
      <c r="A1071" s="18" t="n"/>
      <c r="F1071" s="19" t="n"/>
      <c r="G1071" s="19">
        <f>IF(OR(F1071="",E1071&lt;&gt;"Nakit"),0,IF(B1071="Gider",-F1071,F1071))</f>
        <v/>
      </c>
    </row>
    <row r="1072">
      <c r="A1072" s="18" t="n"/>
      <c r="F1072" s="19" t="n"/>
      <c r="G1072" s="19">
        <f>IF(OR(F1072="",E1072&lt;&gt;"Nakit"),0,IF(B1072="Gider",-F1072,F1072))</f>
        <v/>
      </c>
    </row>
    <row r="1073">
      <c r="A1073" s="18" t="n"/>
      <c r="F1073" s="19" t="n"/>
      <c r="G1073" s="19">
        <f>IF(OR(F1073="",E1073&lt;&gt;"Nakit"),0,IF(B1073="Gider",-F1073,F1073))</f>
        <v/>
      </c>
    </row>
    <row r="1074">
      <c r="A1074" s="18" t="n"/>
      <c r="F1074" s="19" t="n"/>
      <c r="G1074" s="19">
        <f>IF(OR(F1074="",E1074&lt;&gt;"Nakit"),0,IF(B1074="Gider",-F1074,F1074))</f>
        <v/>
      </c>
    </row>
    <row r="1075">
      <c r="A1075" s="18" t="n"/>
      <c r="F1075" s="19" t="n"/>
      <c r="G1075" s="19">
        <f>IF(OR(F1075="",E1075&lt;&gt;"Nakit"),0,IF(B1075="Gider",-F1075,F1075))</f>
        <v/>
      </c>
    </row>
    <row r="1076">
      <c r="A1076" s="18" t="n"/>
      <c r="F1076" s="19" t="n"/>
      <c r="G1076" s="19">
        <f>IF(OR(F1076="",E1076&lt;&gt;"Nakit"),0,IF(B1076="Gider",-F1076,F1076))</f>
        <v/>
      </c>
    </row>
    <row r="1077">
      <c r="A1077" s="18" t="n"/>
      <c r="F1077" s="19" t="n"/>
      <c r="G1077" s="19">
        <f>IF(OR(F1077="",E1077&lt;&gt;"Nakit"),0,IF(B1077="Gider",-F1077,F1077))</f>
        <v/>
      </c>
    </row>
    <row r="1078">
      <c r="A1078" s="18" t="n"/>
      <c r="F1078" s="19" t="n"/>
      <c r="G1078" s="19">
        <f>IF(OR(F1078="",E1078&lt;&gt;"Nakit"),0,IF(B1078="Gider",-F1078,F1078))</f>
        <v/>
      </c>
    </row>
    <row r="1079">
      <c r="A1079" s="18" t="n"/>
      <c r="F1079" s="19" t="n"/>
      <c r="G1079" s="19">
        <f>IF(OR(F1079="",E1079&lt;&gt;"Nakit"),0,IF(B1079="Gider",-F1079,F1079))</f>
        <v/>
      </c>
    </row>
    <row r="1080">
      <c r="A1080" s="18" t="n"/>
      <c r="F1080" s="19" t="n"/>
      <c r="G1080" s="19">
        <f>IF(OR(F1080="",E1080&lt;&gt;"Nakit"),0,IF(B1080="Gider",-F1080,F1080))</f>
        <v/>
      </c>
    </row>
    <row r="1081">
      <c r="A1081" s="18" t="n"/>
      <c r="F1081" s="19" t="n"/>
      <c r="G1081" s="19">
        <f>IF(OR(F1081="",E1081&lt;&gt;"Nakit"),0,IF(B1081="Gider",-F1081,F1081))</f>
        <v/>
      </c>
    </row>
    <row r="1082">
      <c r="A1082" s="18" t="n"/>
      <c r="F1082" s="19" t="n"/>
      <c r="G1082" s="19">
        <f>IF(OR(F1082="",E1082&lt;&gt;"Nakit"),0,IF(B1082="Gider",-F1082,F1082))</f>
        <v/>
      </c>
    </row>
    <row r="1083">
      <c r="A1083" s="18" t="n"/>
      <c r="F1083" s="19" t="n"/>
      <c r="G1083" s="19">
        <f>IF(OR(F1083="",E1083&lt;&gt;"Nakit"),0,IF(B1083="Gider",-F1083,F1083))</f>
        <v/>
      </c>
    </row>
    <row r="1084">
      <c r="A1084" s="18" t="n"/>
      <c r="F1084" s="19" t="n"/>
      <c r="G1084" s="19">
        <f>IF(OR(F1084="",E1084&lt;&gt;"Nakit"),0,IF(B1084="Gider",-F1084,F1084))</f>
        <v/>
      </c>
    </row>
    <row r="1085">
      <c r="A1085" s="18" t="n"/>
      <c r="F1085" s="19" t="n"/>
      <c r="G1085" s="19">
        <f>IF(OR(F1085="",E1085&lt;&gt;"Nakit"),0,IF(B1085="Gider",-F1085,F1085))</f>
        <v/>
      </c>
    </row>
    <row r="1086">
      <c r="A1086" s="18" t="n"/>
      <c r="F1086" s="19" t="n"/>
      <c r="G1086" s="19">
        <f>IF(OR(F1086="",E1086&lt;&gt;"Nakit"),0,IF(B1086="Gider",-F1086,F1086))</f>
        <v/>
      </c>
    </row>
    <row r="1087">
      <c r="A1087" s="18" t="n"/>
      <c r="F1087" s="19" t="n"/>
      <c r="G1087" s="19">
        <f>IF(OR(F1087="",E1087&lt;&gt;"Nakit"),0,IF(B1087="Gider",-F1087,F1087))</f>
        <v/>
      </c>
    </row>
    <row r="1088">
      <c r="A1088" s="18" t="n"/>
      <c r="F1088" s="19" t="n"/>
      <c r="G1088" s="19">
        <f>IF(OR(F1088="",E1088&lt;&gt;"Nakit"),0,IF(B1088="Gider",-F1088,F1088))</f>
        <v/>
      </c>
    </row>
    <row r="1089">
      <c r="A1089" s="18" t="n"/>
      <c r="F1089" s="19" t="n"/>
      <c r="G1089" s="19">
        <f>IF(OR(F1089="",E1089&lt;&gt;"Nakit"),0,IF(B1089="Gider",-F1089,F1089))</f>
        <v/>
      </c>
    </row>
    <row r="1090">
      <c r="A1090" s="18" t="n"/>
      <c r="F1090" s="19" t="n"/>
      <c r="G1090" s="19">
        <f>IF(OR(F1090="",E1090&lt;&gt;"Nakit"),0,IF(B1090="Gider",-F1090,F1090))</f>
        <v/>
      </c>
    </row>
    <row r="1091">
      <c r="A1091" s="18" t="n"/>
      <c r="F1091" s="19" t="n"/>
      <c r="G1091" s="19">
        <f>IF(OR(F1091="",E1091&lt;&gt;"Nakit"),0,IF(B1091="Gider",-F1091,F1091))</f>
        <v/>
      </c>
    </row>
    <row r="1092">
      <c r="A1092" s="18" t="n"/>
      <c r="F1092" s="19" t="n"/>
      <c r="G1092" s="19">
        <f>IF(OR(F1092="",E1092&lt;&gt;"Nakit"),0,IF(B1092="Gider",-F1092,F1092))</f>
        <v/>
      </c>
    </row>
    <row r="1093">
      <c r="A1093" s="18" t="n"/>
      <c r="F1093" s="19" t="n"/>
      <c r="G1093" s="19">
        <f>IF(OR(F1093="",E1093&lt;&gt;"Nakit"),0,IF(B1093="Gider",-F1093,F1093))</f>
        <v/>
      </c>
    </row>
    <row r="1094">
      <c r="A1094" s="18" t="n"/>
      <c r="F1094" s="19" t="n"/>
      <c r="G1094" s="19">
        <f>IF(OR(F1094="",E1094&lt;&gt;"Nakit"),0,IF(B1094="Gider",-F1094,F1094))</f>
        <v/>
      </c>
    </row>
    <row r="1095">
      <c r="A1095" s="18" t="n"/>
      <c r="F1095" s="19" t="n"/>
      <c r="G1095" s="19">
        <f>IF(OR(F1095="",E1095&lt;&gt;"Nakit"),0,IF(B1095="Gider",-F1095,F1095))</f>
        <v/>
      </c>
    </row>
    <row r="1096">
      <c r="A1096" s="18" t="n"/>
      <c r="F1096" s="19" t="n"/>
      <c r="G1096" s="19">
        <f>IF(OR(F1096="",E1096&lt;&gt;"Nakit"),0,IF(B1096="Gider",-F1096,F1096))</f>
        <v/>
      </c>
    </row>
    <row r="1097">
      <c r="A1097" s="18" t="n"/>
      <c r="F1097" s="19" t="n"/>
      <c r="G1097" s="19">
        <f>IF(OR(F1097="",E1097&lt;&gt;"Nakit"),0,IF(B1097="Gider",-F1097,F1097))</f>
        <v/>
      </c>
    </row>
    <row r="1098">
      <c r="A1098" s="18" t="n"/>
      <c r="F1098" s="19" t="n"/>
      <c r="G1098" s="19">
        <f>IF(OR(F1098="",E1098&lt;&gt;"Nakit"),0,IF(B1098="Gider",-F1098,F1098))</f>
        <v/>
      </c>
    </row>
    <row r="1099">
      <c r="A1099" s="18" t="n"/>
      <c r="F1099" s="19" t="n"/>
      <c r="G1099" s="19">
        <f>IF(OR(F1099="",E1099&lt;&gt;"Nakit"),0,IF(B1099="Gider",-F1099,F1099))</f>
        <v/>
      </c>
    </row>
    <row r="1100">
      <c r="A1100" s="18" t="n"/>
      <c r="F1100" s="19" t="n"/>
      <c r="G1100" s="19">
        <f>IF(OR(F1100="",E1100&lt;&gt;"Nakit"),0,IF(B1100="Gider",-F1100,F1100))</f>
        <v/>
      </c>
    </row>
    <row r="1101">
      <c r="A1101" s="18" t="n"/>
      <c r="F1101" s="19" t="n"/>
      <c r="G1101" s="19">
        <f>IF(OR(F1101="",E1101&lt;&gt;"Nakit"),0,IF(B1101="Gider",-F1101,F1101))</f>
        <v/>
      </c>
    </row>
    <row r="1102">
      <c r="A1102" s="18" t="n"/>
      <c r="F1102" s="19" t="n"/>
      <c r="G1102" s="19">
        <f>IF(OR(F1102="",E1102&lt;&gt;"Nakit"),0,IF(B1102="Gider",-F1102,F1102))</f>
        <v/>
      </c>
    </row>
    <row r="1103">
      <c r="A1103" s="18" t="n"/>
      <c r="F1103" s="19" t="n"/>
      <c r="G1103" s="19">
        <f>IF(OR(F1103="",E1103&lt;&gt;"Nakit"),0,IF(B1103="Gider",-F1103,F1103))</f>
        <v/>
      </c>
    </row>
    <row r="1104">
      <c r="A1104" s="18" t="n"/>
      <c r="F1104" s="19" t="n"/>
      <c r="G1104" s="19">
        <f>IF(OR(F1104="",E1104&lt;&gt;"Nakit"),0,IF(B1104="Gider",-F1104,F1104))</f>
        <v/>
      </c>
    </row>
    <row r="1105">
      <c r="A1105" s="18" t="n"/>
      <c r="F1105" s="19" t="n"/>
      <c r="G1105" s="19">
        <f>IF(OR(F1105="",E1105&lt;&gt;"Nakit"),0,IF(B1105="Gider",-F1105,F1105))</f>
        <v/>
      </c>
    </row>
    <row r="1106">
      <c r="A1106" s="18" t="n"/>
      <c r="F1106" s="19" t="n"/>
      <c r="G1106" s="19">
        <f>IF(OR(F1106="",E1106&lt;&gt;"Nakit"),0,IF(B1106="Gider",-F1106,F1106))</f>
        <v/>
      </c>
    </row>
    <row r="1107">
      <c r="A1107" s="18" t="n"/>
      <c r="F1107" s="19" t="n"/>
      <c r="G1107" s="19">
        <f>IF(OR(F1107="",E1107&lt;&gt;"Nakit"),0,IF(B1107="Gider",-F1107,F1107))</f>
        <v/>
      </c>
    </row>
    <row r="1108">
      <c r="A1108" s="18" t="n"/>
      <c r="F1108" s="19" t="n"/>
      <c r="G1108" s="19">
        <f>IF(OR(F1108="",E1108&lt;&gt;"Nakit"),0,IF(B1108="Gider",-F1108,F1108))</f>
        <v/>
      </c>
    </row>
    <row r="1109">
      <c r="A1109" s="18" t="n"/>
      <c r="F1109" s="19" t="n"/>
      <c r="G1109" s="19">
        <f>IF(OR(F1109="",E1109&lt;&gt;"Nakit"),0,IF(B1109="Gider",-F1109,F1109))</f>
        <v/>
      </c>
    </row>
    <row r="1110">
      <c r="A1110" s="18" t="n"/>
      <c r="F1110" s="19" t="n"/>
      <c r="G1110" s="19">
        <f>IF(OR(F1110="",E1110&lt;&gt;"Nakit"),0,IF(B1110="Gider",-F1110,F1110))</f>
        <v/>
      </c>
    </row>
    <row r="1111">
      <c r="A1111" s="18" t="n"/>
      <c r="F1111" s="19" t="n"/>
      <c r="G1111" s="19">
        <f>IF(OR(F1111="",E1111&lt;&gt;"Nakit"),0,IF(B1111="Gider",-F1111,F1111))</f>
        <v/>
      </c>
    </row>
    <row r="1112">
      <c r="A1112" s="18" t="n"/>
      <c r="F1112" s="19" t="n"/>
      <c r="G1112" s="19">
        <f>IF(OR(F1112="",E1112&lt;&gt;"Nakit"),0,IF(B1112="Gider",-F1112,F1112))</f>
        <v/>
      </c>
    </row>
    <row r="1113">
      <c r="A1113" s="18" t="n"/>
      <c r="F1113" s="19" t="n"/>
      <c r="G1113" s="19">
        <f>IF(OR(F1113="",E1113&lt;&gt;"Nakit"),0,IF(B1113="Gider",-F1113,F1113))</f>
        <v/>
      </c>
    </row>
    <row r="1114">
      <c r="A1114" s="18" t="n"/>
      <c r="F1114" s="19" t="n"/>
      <c r="G1114" s="19">
        <f>IF(OR(F1114="",E1114&lt;&gt;"Nakit"),0,IF(B1114="Gider",-F1114,F1114))</f>
        <v/>
      </c>
    </row>
    <row r="1115">
      <c r="A1115" s="18" t="n"/>
      <c r="F1115" s="19" t="n"/>
      <c r="G1115" s="19">
        <f>IF(OR(F1115="",E1115&lt;&gt;"Nakit"),0,IF(B1115="Gider",-F1115,F1115))</f>
        <v/>
      </c>
    </row>
    <row r="1116">
      <c r="A1116" s="18" t="n"/>
      <c r="F1116" s="19" t="n"/>
      <c r="G1116" s="19">
        <f>IF(OR(F1116="",E1116&lt;&gt;"Nakit"),0,IF(B1116="Gider",-F1116,F1116))</f>
        <v/>
      </c>
    </row>
    <row r="1117">
      <c r="A1117" s="18" t="n"/>
      <c r="F1117" s="19" t="n"/>
      <c r="G1117" s="19">
        <f>IF(OR(F1117="",E1117&lt;&gt;"Nakit"),0,IF(B1117="Gider",-F1117,F1117))</f>
        <v/>
      </c>
    </row>
    <row r="1118">
      <c r="A1118" s="18" t="n"/>
      <c r="F1118" s="19" t="n"/>
      <c r="G1118" s="19">
        <f>IF(OR(F1118="",E1118&lt;&gt;"Nakit"),0,IF(B1118="Gider",-F1118,F1118))</f>
        <v/>
      </c>
    </row>
    <row r="1119">
      <c r="A1119" s="18" t="n"/>
      <c r="F1119" s="19" t="n"/>
      <c r="G1119" s="19">
        <f>IF(OR(F1119="",E1119&lt;&gt;"Nakit"),0,IF(B1119="Gider",-F1119,F1119))</f>
        <v/>
      </c>
    </row>
    <row r="1120">
      <c r="A1120" s="18" t="n"/>
      <c r="F1120" s="19" t="n"/>
      <c r="G1120" s="19">
        <f>IF(OR(F1120="",E1120&lt;&gt;"Nakit"),0,IF(B1120="Gider",-F1120,F1120))</f>
        <v/>
      </c>
    </row>
    <row r="1121">
      <c r="A1121" s="18" t="n"/>
      <c r="F1121" s="19" t="n"/>
      <c r="G1121" s="19">
        <f>IF(OR(F1121="",E1121&lt;&gt;"Nakit"),0,IF(B1121="Gider",-F1121,F1121))</f>
        <v/>
      </c>
    </row>
    <row r="1122">
      <c r="A1122" s="18" t="n"/>
      <c r="F1122" s="19" t="n"/>
      <c r="G1122" s="19">
        <f>IF(OR(F1122="",E1122&lt;&gt;"Nakit"),0,IF(B1122="Gider",-F1122,F1122))</f>
        <v/>
      </c>
    </row>
    <row r="1123">
      <c r="A1123" s="18" t="n"/>
      <c r="F1123" s="19" t="n"/>
      <c r="G1123" s="19">
        <f>IF(OR(F1123="",E1123&lt;&gt;"Nakit"),0,IF(B1123="Gider",-F1123,F1123))</f>
        <v/>
      </c>
    </row>
    <row r="1124">
      <c r="A1124" s="18" t="n"/>
      <c r="F1124" s="19" t="n"/>
      <c r="G1124" s="19">
        <f>IF(OR(F1124="",E1124&lt;&gt;"Nakit"),0,IF(B1124="Gider",-F1124,F1124))</f>
        <v/>
      </c>
    </row>
    <row r="1125">
      <c r="A1125" s="18" t="n"/>
      <c r="F1125" s="19" t="n"/>
      <c r="G1125" s="19">
        <f>IF(OR(F1125="",E1125&lt;&gt;"Nakit"),0,IF(B1125="Gider",-F1125,F1125))</f>
        <v/>
      </c>
    </row>
    <row r="1126">
      <c r="A1126" s="18" t="n"/>
      <c r="F1126" s="19" t="n"/>
      <c r="G1126" s="19">
        <f>IF(OR(F1126="",E1126&lt;&gt;"Nakit"),0,IF(B1126="Gider",-F1126,F1126))</f>
        <v/>
      </c>
    </row>
    <row r="1127">
      <c r="A1127" s="18" t="n"/>
      <c r="F1127" s="19" t="n"/>
      <c r="G1127" s="19">
        <f>IF(OR(F1127="",E1127&lt;&gt;"Nakit"),0,IF(B1127="Gider",-F1127,F1127))</f>
        <v/>
      </c>
    </row>
    <row r="1128">
      <c r="A1128" s="18" t="n"/>
      <c r="F1128" s="19" t="n"/>
      <c r="G1128" s="19">
        <f>IF(OR(F1128="",E1128&lt;&gt;"Nakit"),0,IF(B1128="Gider",-F1128,F1128))</f>
        <v/>
      </c>
    </row>
    <row r="1129">
      <c r="A1129" s="18" t="n"/>
      <c r="F1129" s="19" t="n"/>
      <c r="G1129" s="19">
        <f>IF(OR(F1129="",E1129&lt;&gt;"Nakit"),0,IF(B1129="Gider",-F1129,F1129))</f>
        <v/>
      </c>
    </row>
    <row r="1130">
      <c r="A1130" s="18" t="n"/>
      <c r="F1130" s="19" t="n"/>
      <c r="G1130" s="19">
        <f>IF(OR(F1130="",E1130&lt;&gt;"Nakit"),0,IF(B1130="Gider",-F1130,F1130))</f>
        <v/>
      </c>
    </row>
    <row r="1131">
      <c r="A1131" s="18" t="n"/>
      <c r="F1131" s="19" t="n"/>
      <c r="G1131" s="19">
        <f>IF(OR(F1131="",E1131&lt;&gt;"Nakit"),0,IF(B1131="Gider",-F1131,F1131))</f>
        <v/>
      </c>
    </row>
    <row r="1132">
      <c r="A1132" s="18" t="n"/>
      <c r="F1132" s="19" t="n"/>
      <c r="G1132" s="19">
        <f>IF(OR(F1132="",E1132&lt;&gt;"Nakit"),0,IF(B1132="Gider",-F1132,F1132))</f>
        <v/>
      </c>
    </row>
    <row r="1133">
      <c r="A1133" s="18" t="n"/>
      <c r="F1133" s="19" t="n"/>
      <c r="G1133" s="19">
        <f>IF(OR(F1133="",E1133&lt;&gt;"Nakit"),0,IF(B1133="Gider",-F1133,F1133))</f>
        <v/>
      </c>
    </row>
    <row r="1134">
      <c r="A1134" s="18" t="n"/>
      <c r="F1134" s="19" t="n"/>
      <c r="G1134" s="19">
        <f>IF(OR(F1134="",E1134&lt;&gt;"Nakit"),0,IF(B1134="Gider",-F1134,F1134))</f>
        <v/>
      </c>
    </row>
    <row r="1135">
      <c r="A1135" s="18" t="n"/>
      <c r="F1135" s="19" t="n"/>
      <c r="G1135" s="19">
        <f>IF(OR(F1135="",E1135&lt;&gt;"Nakit"),0,IF(B1135="Gider",-F1135,F1135))</f>
        <v/>
      </c>
    </row>
    <row r="1136">
      <c r="A1136" s="18" t="n"/>
      <c r="F1136" s="19" t="n"/>
      <c r="G1136" s="19">
        <f>IF(OR(F1136="",E1136&lt;&gt;"Nakit"),0,IF(B1136="Gider",-F1136,F1136))</f>
        <v/>
      </c>
    </row>
    <row r="1137">
      <c r="A1137" s="18" t="n"/>
      <c r="F1137" s="19" t="n"/>
      <c r="G1137" s="19">
        <f>IF(OR(F1137="",E1137&lt;&gt;"Nakit"),0,IF(B1137="Gider",-F1137,F1137))</f>
        <v/>
      </c>
    </row>
    <row r="1138">
      <c r="A1138" s="18" t="n"/>
      <c r="F1138" s="19" t="n"/>
      <c r="G1138" s="19">
        <f>IF(OR(F1138="",E1138&lt;&gt;"Nakit"),0,IF(B1138="Gider",-F1138,F1138))</f>
        <v/>
      </c>
    </row>
    <row r="1139">
      <c r="A1139" s="18" t="n"/>
      <c r="F1139" s="19" t="n"/>
      <c r="G1139" s="19">
        <f>IF(OR(F1139="",E1139&lt;&gt;"Nakit"),0,IF(B1139="Gider",-F1139,F1139))</f>
        <v/>
      </c>
    </row>
    <row r="1140">
      <c r="A1140" s="18" t="n"/>
      <c r="F1140" s="19" t="n"/>
      <c r="G1140" s="19">
        <f>IF(OR(F1140="",E1140&lt;&gt;"Nakit"),0,IF(B1140="Gider",-F1140,F1140))</f>
        <v/>
      </c>
    </row>
    <row r="1141">
      <c r="A1141" s="18" t="n"/>
      <c r="F1141" s="19" t="n"/>
      <c r="G1141" s="19">
        <f>IF(OR(F1141="",E1141&lt;&gt;"Nakit"),0,IF(B1141="Gider",-F1141,F1141))</f>
        <v/>
      </c>
    </row>
    <row r="1142">
      <c r="A1142" s="18" t="n"/>
      <c r="F1142" s="19" t="n"/>
      <c r="G1142" s="19">
        <f>IF(OR(F1142="",E1142&lt;&gt;"Nakit"),0,IF(B1142="Gider",-F1142,F1142))</f>
        <v/>
      </c>
    </row>
    <row r="1143">
      <c r="A1143" s="18" t="n"/>
      <c r="F1143" s="19" t="n"/>
      <c r="G1143" s="19">
        <f>IF(OR(F1143="",E1143&lt;&gt;"Nakit"),0,IF(B1143="Gider",-F1143,F1143))</f>
        <v/>
      </c>
    </row>
    <row r="1144">
      <c r="A1144" s="18" t="n"/>
      <c r="F1144" s="19" t="n"/>
      <c r="G1144" s="19">
        <f>IF(OR(F1144="",E1144&lt;&gt;"Nakit"),0,IF(B1144="Gider",-F1144,F1144))</f>
        <v/>
      </c>
    </row>
    <row r="1145">
      <c r="A1145" s="18" t="n"/>
      <c r="F1145" s="19" t="n"/>
      <c r="G1145" s="19">
        <f>IF(OR(F1145="",E1145&lt;&gt;"Nakit"),0,IF(B1145="Gider",-F1145,F1145))</f>
        <v/>
      </c>
    </row>
    <row r="1146">
      <c r="A1146" s="18" t="n"/>
      <c r="F1146" s="19" t="n"/>
      <c r="G1146" s="19">
        <f>IF(OR(F1146="",E1146&lt;&gt;"Nakit"),0,IF(B1146="Gider",-F1146,F1146))</f>
        <v/>
      </c>
    </row>
    <row r="1147">
      <c r="A1147" s="18" t="n"/>
      <c r="F1147" s="19" t="n"/>
      <c r="G1147" s="19">
        <f>IF(OR(F1147="",E1147&lt;&gt;"Nakit"),0,IF(B1147="Gider",-F1147,F1147))</f>
        <v/>
      </c>
    </row>
    <row r="1148">
      <c r="A1148" s="18" t="n"/>
      <c r="F1148" s="19" t="n"/>
      <c r="G1148" s="19">
        <f>IF(OR(F1148="",E1148&lt;&gt;"Nakit"),0,IF(B1148="Gider",-F1148,F1148))</f>
        <v/>
      </c>
    </row>
    <row r="1149">
      <c r="A1149" s="18" t="n"/>
      <c r="F1149" s="19" t="n"/>
      <c r="G1149" s="19">
        <f>IF(OR(F1149="",E1149&lt;&gt;"Nakit"),0,IF(B1149="Gider",-F1149,F1149))</f>
        <v/>
      </c>
    </row>
    <row r="1150">
      <c r="A1150" s="18" t="n"/>
      <c r="F1150" s="19" t="n"/>
      <c r="G1150" s="19">
        <f>IF(OR(F1150="",E1150&lt;&gt;"Nakit"),0,IF(B1150="Gider",-F1150,F1150))</f>
        <v/>
      </c>
    </row>
    <row r="1151">
      <c r="A1151" s="18" t="n"/>
      <c r="F1151" s="19" t="n"/>
      <c r="G1151" s="19">
        <f>IF(OR(F1151="",E1151&lt;&gt;"Nakit"),0,IF(B1151="Gider",-F1151,F1151))</f>
        <v/>
      </c>
    </row>
    <row r="1152">
      <c r="A1152" s="18" t="n"/>
      <c r="F1152" s="19" t="n"/>
      <c r="G1152" s="19">
        <f>IF(OR(F1152="",E1152&lt;&gt;"Nakit"),0,IF(B1152="Gider",-F1152,F1152))</f>
        <v/>
      </c>
    </row>
    <row r="1153">
      <c r="A1153" s="18" t="n"/>
      <c r="F1153" s="19" t="n"/>
      <c r="G1153" s="19">
        <f>IF(OR(F1153="",E1153&lt;&gt;"Nakit"),0,IF(B1153="Gider",-F1153,F1153))</f>
        <v/>
      </c>
    </row>
    <row r="1154">
      <c r="A1154" s="18" t="n"/>
      <c r="F1154" s="19" t="n"/>
      <c r="G1154" s="19">
        <f>IF(OR(F1154="",E1154&lt;&gt;"Nakit"),0,IF(B1154="Gider",-F1154,F1154))</f>
        <v/>
      </c>
    </row>
    <row r="1155">
      <c r="A1155" s="18" t="n"/>
      <c r="F1155" s="19" t="n"/>
      <c r="G1155" s="19">
        <f>IF(OR(F1155="",E1155&lt;&gt;"Nakit"),0,IF(B1155="Gider",-F1155,F1155))</f>
        <v/>
      </c>
    </row>
    <row r="1156">
      <c r="A1156" s="18" t="n"/>
      <c r="F1156" s="19" t="n"/>
      <c r="G1156" s="19">
        <f>IF(OR(F1156="",E1156&lt;&gt;"Nakit"),0,IF(B1156="Gider",-F1156,F1156))</f>
        <v/>
      </c>
    </row>
    <row r="1157">
      <c r="A1157" s="18" t="n"/>
      <c r="F1157" s="19" t="n"/>
      <c r="G1157" s="19">
        <f>IF(OR(F1157="",E1157&lt;&gt;"Nakit"),0,IF(B1157="Gider",-F1157,F1157))</f>
        <v/>
      </c>
    </row>
    <row r="1158">
      <c r="A1158" s="18" t="n"/>
      <c r="F1158" s="19" t="n"/>
      <c r="G1158" s="19">
        <f>IF(OR(F1158="",E1158&lt;&gt;"Nakit"),0,IF(B1158="Gider",-F1158,F1158))</f>
        <v/>
      </c>
    </row>
    <row r="1159">
      <c r="A1159" s="18" t="n"/>
      <c r="F1159" s="19" t="n"/>
      <c r="G1159" s="19">
        <f>IF(OR(F1159="",E1159&lt;&gt;"Nakit"),0,IF(B1159="Gider",-F1159,F1159))</f>
        <v/>
      </c>
    </row>
    <row r="1160">
      <c r="A1160" s="18" t="n"/>
      <c r="F1160" s="19" t="n"/>
      <c r="G1160" s="19">
        <f>IF(OR(F1160="",E1160&lt;&gt;"Nakit"),0,IF(B1160="Gider",-F1160,F1160))</f>
        <v/>
      </c>
    </row>
    <row r="1161">
      <c r="A1161" s="18" t="n"/>
      <c r="F1161" s="19" t="n"/>
      <c r="G1161" s="19">
        <f>IF(OR(F1161="",E1161&lt;&gt;"Nakit"),0,IF(B1161="Gider",-F1161,F1161))</f>
        <v/>
      </c>
    </row>
    <row r="1162">
      <c r="A1162" s="18" t="n"/>
      <c r="F1162" s="19" t="n"/>
      <c r="G1162" s="19">
        <f>IF(OR(F1162="",E1162&lt;&gt;"Nakit"),0,IF(B1162="Gider",-F1162,F1162))</f>
        <v/>
      </c>
    </row>
    <row r="1163">
      <c r="A1163" s="18" t="n"/>
      <c r="F1163" s="19" t="n"/>
      <c r="G1163" s="19">
        <f>IF(OR(F1163="",E1163&lt;&gt;"Nakit"),0,IF(B1163="Gider",-F1163,F1163))</f>
        <v/>
      </c>
    </row>
    <row r="1164">
      <c r="A1164" s="18" t="n"/>
      <c r="F1164" s="19" t="n"/>
      <c r="G1164" s="19">
        <f>IF(OR(F1164="",E1164&lt;&gt;"Nakit"),0,IF(B1164="Gider",-F1164,F1164))</f>
        <v/>
      </c>
    </row>
    <row r="1165">
      <c r="A1165" s="18" t="n"/>
      <c r="F1165" s="19" t="n"/>
      <c r="G1165" s="19">
        <f>IF(OR(F1165="",E1165&lt;&gt;"Nakit"),0,IF(B1165="Gider",-F1165,F1165))</f>
        <v/>
      </c>
    </row>
    <row r="1166">
      <c r="A1166" s="18" t="n"/>
      <c r="F1166" s="19" t="n"/>
      <c r="G1166" s="19">
        <f>IF(OR(F1166="",E1166&lt;&gt;"Nakit"),0,IF(B1166="Gider",-F1166,F1166))</f>
        <v/>
      </c>
    </row>
    <row r="1167">
      <c r="A1167" s="18" t="n"/>
      <c r="F1167" s="19" t="n"/>
      <c r="G1167" s="19">
        <f>IF(OR(F1167="",E1167&lt;&gt;"Nakit"),0,IF(B1167="Gider",-F1167,F1167))</f>
        <v/>
      </c>
    </row>
    <row r="1168">
      <c r="A1168" s="18" t="n"/>
      <c r="F1168" s="19" t="n"/>
      <c r="G1168" s="19">
        <f>IF(OR(F1168="",E1168&lt;&gt;"Nakit"),0,IF(B1168="Gider",-F1168,F1168))</f>
        <v/>
      </c>
    </row>
    <row r="1169">
      <c r="A1169" s="18" t="n"/>
      <c r="F1169" s="19" t="n"/>
      <c r="G1169" s="19">
        <f>IF(OR(F1169="",E1169&lt;&gt;"Nakit"),0,IF(B1169="Gider",-F1169,F1169))</f>
        <v/>
      </c>
    </row>
    <row r="1170">
      <c r="A1170" s="18" t="n"/>
      <c r="F1170" s="19" t="n"/>
      <c r="G1170" s="19">
        <f>IF(OR(F1170="",E1170&lt;&gt;"Nakit"),0,IF(B1170="Gider",-F1170,F1170))</f>
        <v/>
      </c>
    </row>
    <row r="1171">
      <c r="A1171" s="18" t="n"/>
      <c r="F1171" s="19" t="n"/>
      <c r="G1171" s="19">
        <f>IF(OR(F1171="",E1171&lt;&gt;"Nakit"),0,IF(B1171="Gider",-F1171,F1171))</f>
        <v/>
      </c>
    </row>
    <row r="1172">
      <c r="A1172" s="18" t="n"/>
      <c r="F1172" s="19" t="n"/>
      <c r="G1172" s="19">
        <f>IF(OR(F1172="",E1172&lt;&gt;"Nakit"),0,IF(B1172="Gider",-F1172,F1172))</f>
        <v/>
      </c>
    </row>
    <row r="1173">
      <c r="A1173" s="18" t="n"/>
      <c r="F1173" s="19" t="n"/>
      <c r="G1173" s="19">
        <f>IF(OR(F1173="",E1173&lt;&gt;"Nakit"),0,IF(B1173="Gider",-F1173,F1173))</f>
        <v/>
      </c>
    </row>
    <row r="1174">
      <c r="A1174" s="18" t="n"/>
      <c r="F1174" s="19" t="n"/>
      <c r="G1174" s="19">
        <f>IF(OR(F1174="",E1174&lt;&gt;"Nakit"),0,IF(B1174="Gider",-F1174,F1174))</f>
        <v/>
      </c>
    </row>
    <row r="1175">
      <c r="A1175" s="18" t="n"/>
      <c r="F1175" s="19" t="n"/>
      <c r="G1175" s="19">
        <f>IF(OR(F1175="",E1175&lt;&gt;"Nakit"),0,IF(B1175="Gider",-F1175,F1175))</f>
        <v/>
      </c>
    </row>
    <row r="1176">
      <c r="A1176" s="18" t="n"/>
      <c r="F1176" s="19" t="n"/>
      <c r="G1176" s="19">
        <f>IF(OR(F1176="",E1176&lt;&gt;"Nakit"),0,IF(B1176="Gider",-F1176,F1176))</f>
        <v/>
      </c>
    </row>
    <row r="1177">
      <c r="A1177" s="18" t="n"/>
      <c r="F1177" s="19" t="n"/>
      <c r="G1177" s="19">
        <f>IF(OR(F1177="",E1177&lt;&gt;"Nakit"),0,IF(B1177="Gider",-F1177,F1177))</f>
        <v/>
      </c>
    </row>
    <row r="1178">
      <c r="A1178" s="18" t="n"/>
      <c r="F1178" s="19" t="n"/>
      <c r="G1178" s="19">
        <f>IF(OR(F1178="",E1178&lt;&gt;"Nakit"),0,IF(B1178="Gider",-F1178,F1178))</f>
        <v/>
      </c>
    </row>
    <row r="1179">
      <c r="A1179" s="18" t="n"/>
      <c r="F1179" s="19" t="n"/>
      <c r="G1179" s="19">
        <f>IF(OR(F1179="",E1179&lt;&gt;"Nakit"),0,IF(B1179="Gider",-F1179,F1179))</f>
        <v/>
      </c>
    </row>
    <row r="1180">
      <c r="A1180" s="18" t="n"/>
      <c r="F1180" s="19" t="n"/>
      <c r="G1180" s="19">
        <f>IF(OR(F1180="",E1180&lt;&gt;"Nakit"),0,IF(B1180="Gider",-F1180,F1180))</f>
        <v/>
      </c>
    </row>
    <row r="1181">
      <c r="A1181" s="18" t="n"/>
      <c r="F1181" s="19" t="n"/>
      <c r="G1181" s="19">
        <f>IF(OR(F1181="",E1181&lt;&gt;"Nakit"),0,IF(B1181="Gider",-F1181,F1181))</f>
        <v/>
      </c>
    </row>
    <row r="1182">
      <c r="A1182" s="18" t="n"/>
      <c r="F1182" s="19" t="n"/>
      <c r="G1182" s="19">
        <f>IF(OR(F1182="",E1182&lt;&gt;"Nakit"),0,IF(B1182="Gider",-F1182,F1182))</f>
        <v/>
      </c>
    </row>
    <row r="1183">
      <c r="A1183" s="18" t="n"/>
      <c r="F1183" s="19" t="n"/>
      <c r="G1183" s="19">
        <f>IF(OR(F1183="",E1183&lt;&gt;"Nakit"),0,IF(B1183="Gider",-F1183,F1183))</f>
        <v/>
      </c>
    </row>
    <row r="1184">
      <c r="A1184" s="18" t="n"/>
      <c r="F1184" s="19" t="n"/>
      <c r="G1184" s="19">
        <f>IF(OR(F1184="",E1184&lt;&gt;"Nakit"),0,IF(B1184="Gider",-F1184,F1184))</f>
        <v/>
      </c>
    </row>
    <row r="1185">
      <c r="A1185" s="18" t="n"/>
      <c r="F1185" s="19" t="n"/>
      <c r="G1185" s="19">
        <f>IF(OR(F1185="",E1185&lt;&gt;"Nakit"),0,IF(B1185="Gider",-F1185,F1185))</f>
        <v/>
      </c>
    </row>
    <row r="1186">
      <c r="A1186" s="18" t="n"/>
      <c r="F1186" s="19" t="n"/>
      <c r="G1186" s="19">
        <f>IF(OR(F1186="",E1186&lt;&gt;"Nakit"),0,IF(B1186="Gider",-F1186,F1186))</f>
        <v/>
      </c>
    </row>
    <row r="1187">
      <c r="A1187" s="18" t="n"/>
      <c r="F1187" s="19" t="n"/>
      <c r="G1187" s="19">
        <f>IF(OR(F1187="",E1187&lt;&gt;"Nakit"),0,IF(B1187="Gider",-F1187,F1187))</f>
        <v/>
      </c>
    </row>
    <row r="1188">
      <c r="A1188" s="18" t="n"/>
      <c r="F1188" s="19" t="n"/>
      <c r="G1188" s="19">
        <f>IF(OR(F1188="",E1188&lt;&gt;"Nakit"),0,IF(B1188="Gider",-F1188,F1188))</f>
        <v/>
      </c>
    </row>
    <row r="1189">
      <c r="A1189" s="18" t="n"/>
      <c r="F1189" s="19" t="n"/>
      <c r="G1189" s="19">
        <f>IF(OR(F1189="",E1189&lt;&gt;"Nakit"),0,IF(B1189="Gider",-F1189,F1189))</f>
        <v/>
      </c>
    </row>
    <row r="1190">
      <c r="A1190" s="18" t="n"/>
      <c r="F1190" s="19" t="n"/>
      <c r="G1190" s="19">
        <f>IF(OR(F1190="",E1190&lt;&gt;"Nakit"),0,IF(B1190="Gider",-F1190,F1190))</f>
        <v/>
      </c>
    </row>
    <row r="1191">
      <c r="A1191" s="18" t="n"/>
      <c r="F1191" s="19" t="n"/>
      <c r="G1191" s="19">
        <f>IF(OR(F1191="",E1191&lt;&gt;"Nakit"),0,IF(B1191="Gider",-F1191,F1191))</f>
        <v/>
      </c>
    </row>
    <row r="1192">
      <c r="A1192" s="18" t="n"/>
      <c r="F1192" s="19" t="n"/>
      <c r="G1192" s="19">
        <f>IF(OR(F1192="",E1192&lt;&gt;"Nakit"),0,IF(B1192="Gider",-F1192,F1192))</f>
        <v/>
      </c>
    </row>
    <row r="1193">
      <c r="A1193" s="18" t="n"/>
      <c r="F1193" s="19" t="n"/>
      <c r="G1193" s="19">
        <f>IF(OR(F1193="",E1193&lt;&gt;"Nakit"),0,IF(B1193="Gider",-F1193,F1193))</f>
        <v/>
      </c>
    </row>
    <row r="1194">
      <c r="A1194" s="18" t="n"/>
      <c r="F1194" s="19" t="n"/>
      <c r="G1194" s="19">
        <f>IF(OR(F1194="",E1194&lt;&gt;"Nakit"),0,IF(B1194="Gider",-F1194,F1194))</f>
        <v/>
      </c>
    </row>
    <row r="1195">
      <c r="A1195" s="18" t="n"/>
      <c r="F1195" s="19" t="n"/>
      <c r="G1195" s="19">
        <f>IF(OR(F1195="",E1195&lt;&gt;"Nakit"),0,IF(B1195="Gider",-F1195,F1195))</f>
        <v/>
      </c>
    </row>
    <row r="1196">
      <c r="A1196" s="18" t="n"/>
      <c r="F1196" s="19" t="n"/>
      <c r="G1196" s="19">
        <f>IF(OR(F1196="",E1196&lt;&gt;"Nakit"),0,IF(B1196="Gider",-F1196,F1196))</f>
        <v/>
      </c>
    </row>
    <row r="1197">
      <c r="A1197" s="18" t="n"/>
      <c r="F1197" s="19" t="n"/>
      <c r="G1197" s="19">
        <f>IF(OR(F1197="",E1197&lt;&gt;"Nakit"),0,IF(B1197="Gider",-F1197,F1197))</f>
        <v/>
      </c>
    </row>
    <row r="1198">
      <c r="A1198" s="18" t="n"/>
      <c r="F1198" s="19" t="n"/>
      <c r="G1198" s="19">
        <f>IF(OR(F1198="",E1198&lt;&gt;"Nakit"),0,IF(B1198="Gider",-F1198,F1198))</f>
        <v/>
      </c>
    </row>
    <row r="1199">
      <c r="A1199" s="18" t="n"/>
      <c r="F1199" s="19" t="n"/>
      <c r="G1199" s="19">
        <f>IF(OR(F1199="",E1199&lt;&gt;"Nakit"),0,IF(B1199="Gider",-F1199,F1199))</f>
        <v/>
      </c>
    </row>
    <row r="1200">
      <c r="A1200" s="18" t="n"/>
      <c r="F1200" s="19" t="n"/>
      <c r="G1200" s="19">
        <f>IF(OR(F1200="",E1200&lt;&gt;"Nakit"),0,IF(B1200="Gider",-F1200,F1200))</f>
        <v/>
      </c>
    </row>
    <row r="1201">
      <c r="A1201" s="18" t="n"/>
      <c r="F1201" s="19" t="n"/>
      <c r="G1201" s="19">
        <f>IF(OR(F1201="",E1201&lt;&gt;"Nakit"),0,IF(B1201="Gider",-F1201,F1201))</f>
        <v/>
      </c>
    </row>
    <row r="1202">
      <c r="A1202" s="18" t="n"/>
      <c r="F1202" s="19" t="n"/>
      <c r="G1202" s="19">
        <f>IF(OR(F1202="",E1202&lt;&gt;"Nakit"),0,IF(B1202="Gider",-F1202,F1202))</f>
        <v/>
      </c>
    </row>
    <row r="1203">
      <c r="A1203" s="18" t="n"/>
      <c r="F1203" s="19" t="n"/>
      <c r="G1203" s="19">
        <f>IF(OR(F1203="",E1203&lt;&gt;"Nakit"),0,IF(B1203="Gider",-F1203,F1203))</f>
        <v/>
      </c>
    </row>
    <row r="1204">
      <c r="A1204" s="18" t="n"/>
      <c r="F1204" s="19" t="n"/>
      <c r="G1204" s="19">
        <f>IF(OR(F1204="",E1204&lt;&gt;"Nakit"),0,IF(B1204="Gider",-F1204,F1204))</f>
        <v/>
      </c>
    </row>
    <row r="1205">
      <c r="A1205" s="18" t="n"/>
      <c r="F1205" s="19" t="n"/>
      <c r="G1205" s="19">
        <f>IF(OR(F1205="",E1205&lt;&gt;"Nakit"),0,IF(B1205="Gider",-F1205,F1205))</f>
        <v/>
      </c>
    </row>
    <row r="1206">
      <c r="A1206" s="18" t="n"/>
      <c r="F1206" s="19" t="n"/>
      <c r="G1206" s="19">
        <f>IF(OR(F1206="",E1206&lt;&gt;"Nakit"),0,IF(B1206="Gider",-F1206,F1206))</f>
        <v/>
      </c>
    </row>
    <row r="1207">
      <c r="A1207" s="18" t="n"/>
      <c r="F1207" s="19" t="n"/>
      <c r="G1207" s="19">
        <f>IF(OR(F1207="",E1207&lt;&gt;"Nakit"),0,IF(B1207="Gider",-F1207,F1207))</f>
        <v/>
      </c>
    </row>
    <row r="1208">
      <c r="A1208" s="18" t="n"/>
      <c r="F1208" s="19" t="n"/>
      <c r="G1208" s="19">
        <f>IF(OR(F1208="",E1208&lt;&gt;"Nakit"),0,IF(B1208="Gider",-F1208,F1208))</f>
        <v/>
      </c>
    </row>
    <row r="1209">
      <c r="A1209" s="18" t="n"/>
      <c r="F1209" s="19" t="n"/>
      <c r="G1209" s="19">
        <f>IF(OR(F1209="",E1209&lt;&gt;"Nakit"),0,IF(B1209="Gider",-F1209,F1209))</f>
        <v/>
      </c>
    </row>
    <row r="1210">
      <c r="A1210" s="18" t="n"/>
      <c r="F1210" s="19" t="n"/>
      <c r="G1210" s="19">
        <f>IF(OR(F1210="",E1210&lt;&gt;"Nakit"),0,IF(B1210="Gider",-F1210,F1210))</f>
        <v/>
      </c>
    </row>
    <row r="1211">
      <c r="A1211" s="18" t="n"/>
      <c r="F1211" s="19" t="n"/>
      <c r="G1211" s="19">
        <f>IF(OR(F1211="",E1211&lt;&gt;"Nakit"),0,IF(B1211="Gider",-F1211,F1211))</f>
        <v/>
      </c>
    </row>
    <row r="1212">
      <c r="A1212" s="18" t="n"/>
      <c r="F1212" s="19" t="n"/>
      <c r="G1212" s="19">
        <f>IF(OR(F1212="",E1212&lt;&gt;"Nakit"),0,IF(B1212="Gider",-F1212,F1212))</f>
        <v/>
      </c>
    </row>
    <row r="1213">
      <c r="A1213" s="18" t="n"/>
      <c r="F1213" s="19" t="n"/>
      <c r="G1213" s="19">
        <f>IF(OR(F1213="",E1213&lt;&gt;"Nakit"),0,IF(B1213="Gider",-F1213,F1213))</f>
        <v/>
      </c>
    </row>
    <row r="1214">
      <c r="A1214" s="18" t="n"/>
      <c r="F1214" s="19" t="n"/>
      <c r="G1214" s="19">
        <f>IF(OR(F1214="",E1214&lt;&gt;"Nakit"),0,IF(B1214="Gider",-F1214,F1214))</f>
        <v/>
      </c>
    </row>
    <row r="1215">
      <c r="A1215" s="18" t="n"/>
      <c r="F1215" s="19" t="n"/>
      <c r="G1215" s="19">
        <f>IF(OR(F1215="",E1215&lt;&gt;"Nakit"),0,IF(B1215="Gider",-F1215,F1215))</f>
        <v/>
      </c>
    </row>
    <row r="1216">
      <c r="A1216" s="18" t="n"/>
      <c r="F1216" s="19" t="n"/>
      <c r="G1216" s="19">
        <f>IF(OR(F1216="",E1216&lt;&gt;"Nakit"),0,IF(B1216="Gider",-F1216,F1216))</f>
        <v/>
      </c>
    </row>
    <row r="1217">
      <c r="A1217" s="18" t="n"/>
      <c r="F1217" s="19" t="n"/>
      <c r="G1217" s="19">
        <f>IF(OR(F1217="",E1217&lt;&gt;"Nakit"),0,IF(B1217="Gider",-F1217,F1217))</f>
        <v/>
      </c>
    </row>
    <row r="1218">
      <c r="A1218" s="18" t="n"/>
      <c r="F1218" s="19" t="n"/>
      <c r="G1218" s="19">
        <f>IF(OR(F1218="",E1218&lt;&gt;"Nakit"),0,IF(B1218="Gider",-F1218,F1218))</f>
        <v/>
      </c>
    </row>
    <row r="1219">
      <c r="A1219" s="18" t="n"/>
      <c r="F1219" s="19" t="n"/>
      <c r="G1219" s="19">
        <f>IF(OR(F1219="",E1219&lt;&gt;"Nakit"),0,IF(B1219="Gider",-F1219,F1219))</f>
        <v/>
      </c>
    </row>
    <row r="1220">
      <c r="A1220" s="18" t="n"/>
      <c r="F1220" s="19" t="n"/>
      <c r="G1220" s="19">
        <f>IF(OR(F1220="",E1220&lt;&gt;"Nakit"),0,IF(B1220="Gider",-F1220,F1220))</f>
        <v/>
      </c>
    </row>
    <row r="1221">
      <c r="A1221" s="18" t="n"/>
      <c r="F1221" s="19" t="n"/>
      <c r="G1221" s="19">
        <f>IF(OR(F1221="",E1221&lt;&gt;"Nakit"),0,IF(B1221="Gider",-F1221,F1221))</f>
        <v/>
      </c>
    </row>
    <row r="1222">
      <c r="A1222" s="18" t="n"/>
      <c r="F1222" s="19" t="n"/>
      <c r="G1222" s="19">
        <f>IF(OR(F1222="",E1222&lt;&gt;"Nakit"),0,IF(B1222="Gider",-F1222,F1222))</f>
        <v/>
      </c>
    </row>
    <row r="1223">
      <c r="A1223" s="18" t="n"/>
      <c r="F1223" s="19" t="n"/>
      <c r="G1223" s="19">
        <f>IF(OR(F1223="",E1223&lt;&gt;"Nakit"),0,IF(B1223="Gider",-F1223,F1223))</f>
        <v/>
      </c>
    </row>
    <row r="1224">
      <c r="A1224" s="18" t="n"/>
      <c r="F1224" s="19" t="n"/>
      <c r="G1224" s="19">
        <f>IF(OR(F1224="",E1224&lt;&gt;"Nakit"),0,IF(B1224="Gider",-F1224,F1224))</f>
        <v/>
      </c>
    </row>
    <row r="1225">
      <c r="A1225" s="18" t="n"/>
      <c r="F1225" s="19" t="n"/>
      <c r="G1225" s="19">
        <f>IF(OR(F1225="",E1225&lt;&gt;"Nakit"),0,IF(B1225="Gider",-F1225,F1225))</f>
        <v/>
      </c>
    </row>
    <row r="1226">
      <c r="A1226" s="18" t="n"/>
      <c r="F1226" s="19" t="n"/>
      <c r="G1226" s="19">
        <f>IF(OR(F1226="",E1226&lt;&gt;"Nakit"),0,IF(B1226="Gider",-F1226,F1226))</f>
        <v/>
      </c>
    </row>
    <row r="1227">
      <c r="A1227" s="18" t="n"/>
      <c r="F1227" s="19" t="n"/>
      <c r="G1227" s="19">
        <f>IF(OR(F1227="",E1227&lt;&gt;"Nakit"),0,IF(B1227="Gider",-F1227,F1227))</f>
        <v/>
      </c>
    </row>
    <row r="1228">
      <c r="A1228" s="18" t="n"/>
      <c r="F1228" s="19" t="n"/>
      <c r="G1228" s="19">
        <f>IF(OR(F1228="",E1228&lt;&gt;"Nakit"),0,IF(B1228="Gider",-F1228,F1228))</f>
        <v/>
      </c>
    </row>
    <row r="1229">
      <c r="A1229" s="18" t="n"/>
      <c r="F1229" s="19" t="n"/>
      <c r="G1229" s="19">
        <f>IF(OR(F1229="",E1229&lt;&gt;"Nakit"),0,IF(B1229="Gider",-F1229,F1229))</f>
        <v/>
      </c>
    </row>
    <row r="1230">
      <c r="A1230" s="18" t="n"/>
      <c r="F1230" s="19" t="n"/>
      <c r="G1230" s="19">
        <f>IF(OR(F1230="",E1230&lt;&gt;"Nakit"),0,IF(B1230="Gider",-F1230,F1230))</f>
        <v/>
      </c>
    </row>
    <row r="1231">
      <c r="A1231" s="18" t="n"/>
      <c r="F1231" s="19" t="n"/>
      <c r="G1231" s="19">
        <f>IF(OR(F1231="",E1231&lt;&gt;"Nakit"),0,IF(B1231="Gider",-F1231,F1231))</f>
        <v/>
      </c>
    </row>
    <row r="1232">
      <c r="A1232" s="18" t="n"/>
      <c r="F1232" s="19" t="n"/>
      <c r="G1232" s="19">
        <f>IF(OR(F1232="",E1232&lt;&gt;"Nakit"),0,IF(B1232="Gider",-F1232,F1232))</f>
        <v/>
      </c>
    </row>
    <row r="1233">
      <c r="A1233" s="18" t="n"/>
      <c r="F1233" s="19" t="n"/>
      <c r="G1233" s="19">
        <f>IF(OR(F1233="",E1233&lt;&gt;"Nakit"),0,IF(B1233="Gider",-F1233,F1233))</f>
        <v/>
      </c>
    </row>
    <row r="1234">
      <c r="A1234" s="18" t="n"/>
      <c r="F1234" s="19" t="n"/>
      <c r="G1234" s="19">
        <f>IF(OR(F1234="",E1234&lt;&gt;"Nakit"),0,IF(B1234="Gider",-F1234,F1234))</f>
        <v/>
      </c>
    </row>
    <row r="1235">
      <c r="A1235" s="18" t="n"/>
      <c r="F1235" s="19" t="n"/>
      <c r="G1235" s="19">
        <f>IF(OR(F1235="",E1235&lt;&gt;"Nakit"),0,IF(B1235="Gider",-F1235,F1235))</f>
        <v/>
      </c>
    </row>
    <row r="1236">
      <c r="A1236" s="18" t="n"/>
      <c r="F1236" s="19" t="n"/>
      <c r="G1236" s="19">
        <f>IF(OR(F1236="",E1236&lt;&gt;"Nakit"),0,IF(B1236="Gider",-F1236,F1236))</f>
        <v/>
      </c>
    </row>
    <row r="1237">
      <c r="A1237" s="18" t="n"/>
      <c r="F1237" s="19" t="n"/>
      <c r="G1237" s="19">
        <f>IF(OR(F1237="",E1237&lt;&gt;"Nakit"),0,IF(B1237="Gider",-F1237,F1237))</f>
        <v/>
      </c>
    </row>
    <row r="1238">
      <c r="A1238" s="18" t="n"/>
      <c r="F1238" s="19" t="n"/>
      <c r="G1238" s="19">
        <f>IF(OR(F1238="",E1238&lt;&gt;"Nakit"),0,IF(B1238="Gider",-F1238,F1238))</f>
        <v/>
      </c>
    </row>
    <row r="1239">
      <c r="A1239" s="18" t="n"/>
      <c r="F1239" s="19" t="n"/>
      <c r="G1239" s="19">
        <f>IF(OR(F1239="",E1239&lt;&gt;"Nakit"),0,IF(B1239="Gider",-F1239,F1239))</f>
        <v/>
      </c>
    </row>
    <row r="1240">
      <c r="A1240" s="18" t="n"/>
      <c r="F1240" s="19" t="n"/>
      <c r="G1240" s="19">
        <f>IF(OR(F1240="",E1240&lt;&gt;"Nakit"),0,IF(B1240="Gider",-F1240,F1240))</f>
        <v/>
      </c>
    </row>
    <row r="1241">
      <c r="A1241" s="18" t="n"/>
      <c r="F1241" s="19" t="n"/>
      <c r="G1241" s="19">
        <f>IF(OR(F1241="",E1241&lt;&gt;"Nakit"),0,IF(B1241="Gider",-F1241,F1241))</f>
        <v/>
      </c>
    </row>
    <row r="1242">
      <c r="A1242" s="18" t="n"/>
      <c r="F1242" s="19" t="n"/>
      <c r="G1242" s="19">
        <f>IF(OR(F1242="",E1242&lt;&gt;"Nakit"),0,IF(B1242="Gider",-F1242,F1242))</f>
        <v/>
      </c>
    </row>
    <row r="1243">
      <c r="A1243" s="18" t="n"/>
      <c r="F1243" s="19" t="n"/>
      <c r="G1243" s="19">
        <f>IF(OR(F1243="",E1243&lt;&gt;"Nakit"),0,IF(B1243="Gider",-F1243,F1243))</f>
        <v/>
      </c>
    </row>
    <row r="1244">
      <c r="A1244" s="18" t="n"/>
      <c r="F1244" s="19" t="n"/>
      <c r="G1244" s="19">
        <f>IF(OR(F1244="",E1244&lt;&gt;"Nakit"),0,IF(B1244="Gider",-F1244,F1244))</f>
        <v/>
      </c>
    </row>
    <row r="1245">
      <c r="A1245" s="18" t="n"/>
      <c r="F1245" s="19" t="n"/>
      <c r="G1245" s="19">
        <f>IF(OR(F1245="",E1245&lt;&gt;"Nakit"),0,IF(B1245="Gider",-F1245,F1245))</f>
        <v/>
      </c>
    </row>
    <row r="1246">
      <c r="A1246" s="18" t="n"/>
      <c r="F1246" s="19" t="n"/>
      <c r="G1246" s="19">
        <f>IF(OR(F1246="",E1246&lt;&gt;"Nakit"),0,IF(B1246="Gider",-F1246,F1246))</f>
        <v/>
      </c>
    </row>
    <row r="1247">
      <c r="A1247" s="18" t="n"/>
      <c r="F1247" s="19" t="n"/>
      <c r="G1247" s="19">
        <f>IF(OR(F1247="",E1247&lt;&gt;"Nakit"),0,IF(B1247="Gider",-F1247,F1247))</f>
        <v/>
      </c>
    </row>
    <row r="1248">
      <c r="A1248" s="18" t="n"/>
      <c r="F1248" s="19" t="n"/>
      <c r="G1248" s="19">
        <f>IF(OR(F1248="",E1248&lt;&gt;"Nakit"),0,IF(B1248="Gider",-F1248,F1248))</f>
        <v/>
      </c>
    </row>
    <row r="1249">
      <c r="A1249" s="18" t="n"/>
      <c r="F1249" s="19" t="n"/>
      <c r="G1249" s="19">
        <f>IF(OR(F1249="",E1249&lt;&gt;"Nakit"),0,IF(B1249="Gider",-F1249,F1249))</f>
        <v/>
      </c>
    </row>
    <row r="1250">
      <c r="A1250" s="18" t="n"/>
      <c r="F1250" s="19" t="n"/>
      <c r="G1250" s="19">
        <f>IF(OR(F1250="",E1250&lt;&gt;"Nakit"),0,IF(B1250="Gider",-F1250,F1250))</f>
        <v/>
      </c>
    </row>
    <row r="1251">
      <c r="A1251" s="18" t="n"/>
      <c r="F1251" s="19" t="n"/>
      <c r="G1251" s="19">
        <f>IF(OR(F1251="",E1251&lt;&gt;"Nakit"),0,IF(B1251="Gider",-F1251,F1251))</f>
        <v/>
      </c>
    </row>
    <row r="1252">
      <c r="A1252" s="18" t="n"/>
      <c r="F1252" s="19" t="n"/>
      <c r="G1252" s="19">
        <f>IF(OR(F1252="",E1252&lt;&gt;"Nakit"),0,IF(B1252="Gider",-F1252,F1252))</f>
        <v/>
      </c>
    </row>
    <row r="1253">
      <c r="A1253" s="18" t="n"/>
      <c r="F1253" s="19" t="n"/>
      <c r="G1253" s="19">
        <f>IF(OR(F1253="",E1253&lt;&gt;"Nakit"),0,IF(B1253="Gider",-F1253,F1253))</f>
        <v/>
      </c>
    </row>
    <row r="1254">
      <c r="A1254" s="18" t="n"/>
      <c r="F1254" s="19" t="n"/>
      <c r="G1254" s="19">
        <f>IF(OR(F1254="",E1254&lt;&gt;"Nakit"),0,IF(B1254="Gider",-F1254,F1254))</f>
        <v/>
      </c>
    </row>
    <row r="1255">
      <c r="A1255" s="18" t="n"/>
      <c r="F1255" s="19" t="n"/>
      <c r="G1255" s="19">
        <f>IF(OR(F1255="",E1255&lt;&gt;"Nakit"),0,IF(B1255="Gider",-F1255,F1255))</f>
        <v/>
      </c>
    </row>
    <row r="1256">
      <c r="A1256" s="18" t="n"/>
      <c r="F1256" s="19" t="n"/>
      <c r="G1256" s="19">
        <f>IF(OR(F1256="",E1256&lt;&gt;"Nakit"),0,IF(B1256="Gider",-F1256,F1256))</f>
        <v/>
      </c>
    </row>
    <row r="1257">
      <c r="A1257" s="18" t="n"/>
      <c r="F1257" s="19" t="n"/>
      <c r="G1257" s="19">
        <f>IF(OR(F1257="",E1257&lt;&gt;"Nakit"),0,IF(B1257="Gider",-F1257,F1257))</f>
        <v/>
      </c>
    </row>
    <row r="1258">
      <c r="A1258" s="18" t="n"/>
      <c r="F1258" s="19" t="n"/>
      <c r="G1258" s="19">
        <f>IF(OR(F1258="",E1258&lt;&gt;"Nakit"),0,IF(B1258="Gider",-F1258,F1258))</f>
        <v/>
      </c>
    </row>
    <row r="1259">
      <c r="A1259" s="18" t="n"/>
      <c r="F1259" s="19" t="n"/>
      <c r="G1259" s="19">
        <f>IF(OR(F1259="",E1259&lt;&gt;"Nakit"),0,IF(B1259="Gider",-F1259,F1259))</f>
        <v/>
      </c>
    </row>
    <row r="1260">
      <c r="A1260" s="18" t="n"/>
      <c r="F1260" s="19" t="n"/>
      <c r="G1260" s="19">
        <f>IF(OR(F1260="",E1260&lt;&gt;"Nakit"),0,IF(B1260="Gider",-F1260,F1260))</f>
        <v/>
      </c>
    </row>
    <row r="1261">
      <c r="A1261" s="18" t="n"/>
      <c r="F1261" s="19" t="n"/>
      <c r="G1261" s="19">
        <f>IF(OR(F1261="",E1261&lt;&gt;"Nakit"),0,IF(B1261="Gider",-F1261,F1261))</f>
        <v/>
      </c>
    </row>
    <row r="1262">
      <c r="A1262" s="18" t="n"/>
      <c r="F1262" s="19" t="n"/>
      <c r="G1262" s="19">
        <f>IF(OR(F1262="",E1262&lt;&gt;"Nakit"),0,IF(B1262="Gider",-F1262,F1262))</f>
        <v/>
      </c>
    </row>
    <row r="1263">
      <c r="A1263" s="18" t="n"/>
      <c r="F1263" s="19" t="n"/>
      <c r="G1263" s="19">
        <f>IF(OR(F1263="",E1263&lt;&gt;"Nakit"),0,IF(B1263="Gider",-F1263,F1263))</f>
        <v/>
      </c>
    </row>
    <row r="1264">
      <c r="A1264" s="18" t="n"/>
      <c r="F1264" s="19" t="n"/>
      <c r="G1264" s="19">
        <f>IF(OR(F1264="",E1264&lt;&gt;"Nakit"),0,IF(B1264="Gider",-F1264,F1264))</f>
        <v/>
      </c>
    </row>
    <row r="1265">
      <c r="A1265" s="18" t="n"/>
      <c r="F1265" s="19" t="n"/>
      <c r="G1265" s="19">
        <f>IF(OR(F1265="",E1265&lt;&gt;"Nakit"),0,IF(B1265="Gider",-F1265,F1265))</f>
        <v/>
      </c>
    </row>
    <row r="1266">
      <c r="A1266" s="18" t="n"/>
      <c r="F1266" s="19" t="n"/>
      <c r="G1266" s="19">
        <f>IF(OR(F1266="",E1266&lt;&gt;"Nakit"),0,IF(B1266="Gider",-F1266,F1266))</f>
        <v/>
      </c>
    </row>
    <row r="1267">
      <c r="A1267" s="18" t="n"/>
      <c r="F1267" s="19" t="n"/>
      <c r="G1267" s="19">
        <f>IF(OR(F1267="",E1267&lt;&gt;"Nakit"),0,IF(B1267="Gider",-F1267,F1267))</f>
        <v/>
      </c>
    </row>
    <row r="1268">
      <c r="A1268" s="18" t="n"/>
      <c r="F1268" s="19" t="n"/>
      <c r="G1268" s="19">
        <f>IF(OR(F1268="",E1268&lt;&gt;"Nakit"),0,IF(B1268="Gider",-F1268,F1268))</f>
        <v/>
      </c>
    </row>
    <row r="1269">
      <c r="A1269" s="18" t="n"/>
      <c r="F1269" s="19" t="n"/>
      <c r="G1269" s="19">
        <f>IF(OR(F1269="",E1269&lt;&gt;"Nakit"),0,IF(B1269="Gider",-F1269,F1269))</f>
        <v/>
      </c>
    </row>
    <row r="1270">
      <c r="A1270" s="18" t="n"/>
      <c r="F1270" s="19" t="n"/>
      <c r="G1270" s="19">
        <f>IF(OR(F1270="",E1270&lt;&gt;"Nakit"),0,IF(B1270="Gider",-F1270,F1270))</f>
        <v/>
      </c>
    </row>
    <row r="1271">
      <c r="A1271" s="18" t="n"/>
      <c r="F1271" s="19" t="n"/>
      <c r="G1271" s="19">
        <f>IF(OR(F1271="",E1271&lt;&gt;"Nakit"),0,IF(B1271="Gider",-F1271,F1271))</f>
        <v/>
      </c>
    </row>
    <row r="1272">
      <c r="A1272" s="18" t="n"/>
      <c r="F1272" s="19" t="n"/>
      <c r="G1272" s="19">
        <f>IF(OR(F1272="",E1272&lt;&gt;"Nakit"),0,IF(B1272="Gider",-F1272,F1272))</f>
        <v/>
      </c>
    </row>
    <row r="1273">
      <c r="A1273" s="18" t="n"/>
      <c r="F1273" s="19" t="n"/>
      <c r="G1273" s="19">
        <f>IF(OR(F1273="",E1273&lt;&gt;"Nakit"),0,IF(B1273="Gider",-F1273,F1273))</f>
        <v/>
      </c>
    </row>
    <row r="1274">
      <c r="A1274" s="18" t="n"/>
      <c r="F1274" s="19" t="n"/>
      <c r="G1274" s="19">
        <f>IF(OR(F1274="",E1274&lt;&gt;"Nakit"),0,IF(B1274="Gider",-F1274,F1274))</f>
        <v/>
      </c>
    </row>
    <row r="1275">
      <c r="A1275" s="18" t="n"/>
      <c r="F1275" s="19" t="n"/>
      <c r="G1275" s="19">
        <f>IF(OR(F1275="",E1275&lt;&gt;"Nakit"),0,IF(B1275="Gider",-F1275,F1275))</f>
        <v/>
      </c>
    </row>
    <row r="1276">
      <c r="A1276" s="18" t="n"/>
      <c r="F1276" s="19" t="n"/>
      <c r="G1276" s="19">
        <f>IF(OR(F1276="",E1276&lt;&gt;"Nakit"),0,IF(B1276="Gider",-F1276,F1276))</f>
        <v/>
      </c>
    </row>
    <row r="1277">
      <c r="A1277" s="18" t="n"/>
      <c r="F1277" s="19" t="n"/>
      <c r="G1277" s="19">
        <f>IF(OR(F1277="",E1277&lt;&gt;"Nakit"),0,IF(B1277="Gider",-F1277,F1277))</f>
        <v/>
      </c>
    </row>
    <row r="1278">
      <c r="A1278" s="18" t="n"/>
      <c r="F1278" s="19" t="n"/>
      <c r="G1278" s="19">
        <f>IF(OR(F1278="",E1278&lt;&gt;"Nakit"),0,IF(B1278="Gider",-F1278,F1278))</f>
        <v/>
      </c>
    </row>
    <row r="1279">
      <c r="A1279" s="18" t="n"/>
      <c r="F1279" s="19" t="n"/>
      <c r="G1279" s="19">
        <f>IF(OR(F1279="",E1279&lt;&gt;"Nakit"),0,IF(B1279="Gider",-F1279,F1279))</f>
        <v/>
      </c>
    </row>
    <row r="1280">
      <c r="A1280" s="18" t="n"/>
      <c r="F1280" s="19" t="n"/>
      <c r="G1280" s="19">
        <f>IF(OR(F1280="",E1280&lt;&gt;"Nakit"),0,IF(B1280="Gider",-F1280,F1280))</f>
        <v/>
      </c>
    </row>
    <row r="1281">
      <c r="A1281" s="18" t="n"/>
      <c r="F1281" s="19" t="n"/>
      <c r="G1281" s="19">
        <f>IF(OR(F1281="",E1281&lt;&gt;"Nakit"),0,IF(B1281="Gider",-F1281,F1281))</f>
        <v/>
      </c>
    </row>
    <row r="1282">
      <c r="A1282" s="18" t="n"/>
      <c r="F1282" s="19" t="n"/>
      <c r="G1282" s="19">
        <f>IF(OR(F1282="",E1282&lt;&gt;"Nakit"),0,IF(B1282="Gider",-F1282,F1282))</f>
        <v/>
      </c>
    </row>
    <row r="1283">
      <c r="A1283" s="18" t="n"/>
      <c r="F1283" s="19" t="n"/>
      <c r="G1283" s="19">
        <f>IF(OR(F1283="",E1283&lt;&gt;"Nakit"),0,IF(B1283="Gider",-F1283,F1283))</f>
        <v/>
      </c>
    </row>
    <row r="1284">
      <c r="A1284" s="18" t="n"/>
      <c r="F1284" s="19" t="n"/>
      <c r="G1284" s="19">
        <f>IF(OR(F1284="",E1284&lt;&gt;"Nakit"),0,IF(B1284="Gider",-F1284,F1284))</f>
        <v/>
      </c>
    </row>
    <row r="1285">
      <c r="A1285" s="18" t="n"/>
      <c r="F1285" s="19" t="n"/>
      <c r="G1285" s="19">
        <f>IF(OR(F1285="",E1285&lt;&gt;"Nakit"),0,IF(B1285="Gider",-F1285,F1285))</f>
        <v/>
      </c>
    </row>
    <row r="1286">
      <c r="A1286" s="18" t="n"/>
      <c r="F1286" s="19" t="n"/>
      <c r="G1286" s="19">
        <f>IF(OR(F1286="",E1286&lt;&gt;"Nakit"),0,IF(B1286="Gider",-F1286,F1286))</f>
        <v/>
      </c>
    </row>
    <row r="1287">
      <c r="A1287" s="18" t="n"/>
      <c r="F1287" s="19" t="n"/>
      <c r="G1287" s="19">
        <f>IF(OR(F1287="",E1287&lt;&gt;"Nakit"),0,IF(B1287="Gider",-F1287,F1287))</f>
        <v/>
      </c>
    </row>
    <row r="1288">
      <c r="A1288" s="18" t="n"/>
      <c r="F1288" s="19" t="n"/>
      <c r="G1288" s="19">
        <f>IF(OR(F1288="",E1288&lt;&gt;"Nakit"),0,IF(B1288="Gider",-F1288,F1288))</f>
        <v/>
      </c>
    </row>
    <row r="1289">
      <c r="A1289" s="18" t="n"/>
      <c r="F1289" s="19" t="n"/>
      <c r="G1289" s="19">
        <f>IF(OR(F1289="",E1289&lt;&gt;"Nakit"),0,IF(B1289="Gider",-F1289,F1289))</f>
        <v/>
      </c>
    </row>
    <row r="1290">
      <c r="A1290" s="18" t="n"/>
      <c r="F1290" s="19" t="n"/>
      <c r="G1290" s="19">
        <f>IF(OR(F1290="",E1290&lt;&gt;"Nakit"),0,IF(B1290="Gider",-F1290,F1290))</f>
        <v/>
      </c>
    </row>
    <row r="1291">
      <c r="A1291" s="18" t="n"/>
      <c r="F1291" s="19" t="n"/>
      <c r="G1291" s="19">
        <f>IF(OR(F1291="",E1291&lt;&gt;"Nakit"),0,IF(B1291="Gider",-F1291,F1291))</f>
        <v/>
      </c>
    </row>
    <row r="1292">
      <c r="A1292" s="18" t="n"/>
      <c r="F1292" s="19" t="n"/>
      <c r="G1292" s="19">
        <f>IF(OR(F1292="",E1292&lt;&gt;"Nakit"),0,IF(B1292="Gider",-F1292,F1292))</f>
        <v/>
      </c>
    </row>
    <row r="1293">
      <c r="A1293" s="18" t="n"/>
      <c r="F1293" s="19" t="n"/>
      <c r="G1293" s="19">
        <f>IF(OR(F1293="",E1293&lt;&gt;"Nakit"),0,IF(B1293="Gider",-F1293,F1293))</f>
        <v/>
      </c>
    </row>
    <row r="1294">
      <c r="A1294" s="18" t="n"/>
      <c r="F1294" s="19" t="n"/>
      <c r="G1294" s="19">
        <f>IF(OR(F1294="",E1294&lt;&gt;"Nakit"),0,IF(B1294="Gider",-F1294,F1294))</f>
        <v/>
      </c>
    </row>
    <row r="1295">
      <c r="A1295" s="18" t="n"/>
      <c r="F1295" s="19" t="n"/>
      <c r="G1295" s="19">
        <f>IF(OR(F1295="",E1295&lt;&gt;"Nakit"),0,IF(B1295="Gider",-F1295,F1295))</f>
        <v/>
      </c>
    </row>
    <row r="1296">
      <c r="A1296" s="18" t="n"/>
      <c r="F1296" s="19" t="n"/>
      <c r="G1296" s="19">
        <f>IF(OR(F1296="",E1296&lt;&gt;"Nakit"),0,IF(B1296="Gider",-F1296,F1296))</f>
        <v/>
      </c>
    </row>
    <row r="1297">
      <c r="A1297" s="18" t="n"/>
      <c r="F1297" s="19" t="n"/>
      <c r="G1297" s="19">
        <f>IF(OR(F1297="",E1297&lt;&gt;"Nakit"),0,IF(B1297="Gider",-F1297,F1297))</f>
        <v/>
      </c>
    </row>
    <row r="1298">
      <c r="A1298" s="18" t="n"/>
      <c r="F1298" s="19" t="n"/>
      <c r="G1298" s="19">
        <f>IF(OR(F1298="",E1298&lt;&gt;"Nakit"),0,IF(B1298="Gider",-F1298,F1298))</f>
        <v/>
      </c>
    </row>
    <row r="1299">
      <c r="A1299" s="18" t="n"/>
      <c r="F1299" s="19" t="n"/>
      <c r="G1299" s="19">
        <f>IF(OR(F1299="",E1299&lt;&gt;"Nakit"),0,IF(B1299="Gider",-F1299,F1299))</f>
        <v/>
      </c>
    </row>
    <row r="1300">
      <c r="A1300" s="18" t="n"/>
      <c r="F1300" s="19" t="n"/>
      <c r="G1300" s="19">
        <f>IF(OR(F1300="",E1300&lt;&gt;"Nakit"),0,IF(B1300="Gider",-F1300,F1300))</f>
        <v/>
      </c>
    </row>
    <row r="1301">
      <c r="A1301" s="18" t="n"/>
      <c r="F1301" s="19" t="n"/>
      <c r="G1301" s="19">
        <f>IF(OR(F1301="",E1301&lt;&gt;"Nakit"),0,IF(B1301="Gider",-F1301,F1301))</f>
        <v/>
      </c>
    </row>
    <row r="1302">
      <c r="A1302" s="18" t="n"/>
      <c r="F1302" s="19" t="n"/>
      <c r="G1302" s="19">
        <f>IF(OR(F1302="",E1302&lt;&gt;"Nakit"),0,IF(B1302="Gider",-F1302,F1302))</f>
        <v/>
      </c>
    </row>
    <row r="1303">
      <c r="A1303" s="18" t="n"/>
      <c r="F1303" s="19" t="n"/>
      <c r="G1303" s="19">
        <f>IF(OR(F1303="",E1303&lt;&gt;"Nakit"),0,IF(B1303="Gider",-F1303,F1303))</f>
        <v/>
      </c>
    </row>
    <row r="1304">
      <c r="A1304" s="18" t="n"/>
      <c r="F1304" s="19" t="n"/>
      <c r="G1304" s="19">
        <f>IF(OR(F1304="",E1304&lt;&gt;"Nakit"),0,IF(B1304="Gider",-F1304,F1304))</f>
        <v/>
      </c>
    </row>
    <row r="1305">
      <c r="A1305" s="18" t="n"/>
      <c r="F1305" s="19" t="n"/>
      <c r="G1305" s="19">
        <f>IF(OR(F1305="",E1305&lt;&gt;"Nakit"),0,IF(B1305="Gider",-F1305,F1305))</f>
        <v/>
      </c>
    </row>
    <row r="1306">
      <c r="A1306" s="18" t="n"/>
      <c r="F1306" s="19" t="n"/>
      <c r="G1306" s="19">
        <f>IF(OR(F1306="",E1306&lt;&gt;"Nakit"),0,IF(B1306="Gider",-F1306,F1306))</f>
        <v/>
      </c>
    </row>
    <row r="1307">
      <c r="A1307" s="18" t="n"/>
      <c r="F1307" s="19" t="n"/>
      <c r="G1307" s="19">
        <f>IF(OR(F1307="",E1307&lt;&gt;"Nakit"),0,IF(B1307="Gider",-F1307,F1307))</f>
        <v/>
      </c>
    </row>
    <row r="1308">
      <c r="A1308" s="18" t="n"/>
      <c r="F1308" s="19" t="n"/>
      <c r="G1308" s="19">
        <f>IF(OR(F1308="",E1308&lt;&gt;"Nakit"),0,IF(B1308="Gider",-F1308,F1308))</f>
        <v/>
      </c>
    </row>
    <row r="1309">
      <c r="A1309" s="18" t="n"/>
      <c r="F1309" s="19" t="n"/>
      <c r="G1309" s="19">
        <f>IF(OR(F1309="",E1309&lt;&gt;"Nakit"),0,IF(B1309="Gider",-F1309,F1309))</f>
        <v/>
      </c>
    </row>
    <row r="1310">
      <c r="A1310" s="18" t="n"/>
      <c r="F1310" s="19" t="n"/>
      <c r="G1310" s="19">
        <f>IF(OR(F1310="",E1310&lt;&gt;"Nakit"),0,IF(B1310="Gider",-F1310,F1310))</f>
        <v/>
      </c>
    </row>
    <row r="1311">
      <c r="A1311" s="18" t="n"/>
      <c r="F1311" s="19" t="n"/>
      <c r="G1311" s="19">
        <f>IF(OR(F1311="",E1311&lt;&gt;"Nakit"),0,IF(B1311="Gider",-F1311,F1311))</f>
        <v/>
      </c>
    </row>
    <row r="1312">
      <c r="A1312" s="18" t="n"/>
      <c r="F1312" s="19" t="n"/>
      <c r="G1312" s="19">
        <f>IF(OR(F1312="",E1312&lt;&gt;"Nakit"),0,IF(B1312="Gider",-F1312,F1312))</f>
        <v/>
      </c>
    </row>
    <row r="1313">
      <c r="A1313" s="18" t="n"/>
      <c r="F1313" s="19" t="n"/>
      <c r="G1313" s="19">
        <f>IF(OR(F1313="",E1313&lt;&gt;"Nakit"),0,IF(B1313="Gider",-F1313,F1313))</f>
        <v/>
      </c>
    </row>
    <row r="1314">
      <c r="A1314" s="18" t="n"/>
      <c r="F1314" s="19" t="n"/>
      <c r="G1314" s="19">
        <f>IF(OR(F1314="",E1314&lt;&gt;"Nakit"),0,IF(B1314="Gider",-F1314,F1314))</f>
        <v/>
      </c>
    </row>
    <row r="1315">
      <c r="A1315" s="18" t="n"/>
      <c r="F1315" s="19" t="n"/>
      <c r="G1315" s="19">
        <f>IF(OR(F1315="",E1315&lt;&gt;"Nakit"),0,IF(B1315="Gider",-F1315,F1315))</f>
        <v/>
      </c>
    </row>
    <row r="1316">
      <c r="A1316" s="18" t="n"/>
      <c r="F1316" s="19" t="n"/>
      <c r="G1316" s="19">
        <f>IF(OR(F1316="",E1316&lt;&gt;"Nakit"),0,IF(B1316="Gider",-F1316,F1316))</f>
        <v/>
      </c>
    </row>
    <row r="1317">
      <c r="A1317" s="18" t="n"/>
      <c r="F1317" s="19" t="n"/>
      <c r="G1317" s="19">
        <f>IF(OR(F1317="",E1317&lt;&gt;"Nakit"),0,IF(B1317="Gider",-F1317,F1317))</f>
        <v/>
      </c>
    </row>
    <row r="1318">
      <c r="A1318" s="18" t="n"/>
      <c r="F1318" s="19" t="n"/>
      <c r="G1318" s="19">
        <f>IF(OR(F1318="",E1318&lt;&gt;"Nakit"),0,IF(B1318="Gider",-F1318,F1318))</f>
        <v/>
      </c>
    </row>
    <row r="1319">
      <c r="A1319" s="18" t="n"/>
      <c r="F1319" s="19" t="n"/>
      <c r="G1319" s="19">
        <f>IF(OR(F1319="",E1319&lt;&gt;"Nakit"),0,IF(B1319="Gider",-F1319,F1319))</f>
        <v/>
      </c>
    </row>
    <row r="1320">
      <c r="A1320" s="18" t="n"/>
      <c r="F1320" s="19" t="n"/>
      <c r="G1320" s="19">
        <f>IF(OR(F1320="",E1320&lt;&gt;"Nakit"),0,IF(B1320="Gider",-F1320,F1320))</f>
        <v/>
      </c>
    </row>
    <row r="1321">
      <c r="A1321" s="18" t="n"/>
      <c r="F1321" s="19" t="n"/>
      <c r="G1321" s="19">
        <f>IF(OR(F1321="",E1321&lt;&gt;"Nakit"),0,IF(B1321="Gider",-F1321,F1321))</f>
        <v/>
      </c>
    </row>
    <row r="1322">
      <c r="A1322" s="18" t="n"/>
      <c r="F1322" s="19" t="n"/>
      <c r="G1322" s="19">
        <f>IF(OR(F1322="",E1322&lt;&gt;"Nakit"),0,IF(B1322="Gider",-F1322,F1322))</f>
        <v/>
      </c>
    </row>
    <row r="1323">
      <c r="A1323" s="18" t="n"/>
      <c r="F1323" s="19" t="n"/>
      <c r="G1323" s="19">
        <f>IF(OR(F1323="",E1323&lt;&gt;"Nakit"),0,IF(B1323="Gider",-F1323,F1323))</f>
        <v/>
      </c>
    </row>
    <row r="1324">
      <c r="A1324" s="18" t="n"/>
      <c r="F1324" s="19" t="n"/>
      <c r="G1324" s="19">
        <f>IF(OR(F1324="",E1324&lt;&gt;"Nakit"),0,IF(B1324="Gider",-F1324,F1324))</f>
        <v/>
      </c>
    </row>
    <row r="1325">
      <c r="A1325" s="18" t="n"/>
      <c r="F1325" s="19" t="n"/>
      <c r="G1325" s="19">
        <f>IF(OR(F1325="",E1325&lt;&gt;"Nakit"),0,IF(B1325="Gider",-F1325,F1325))</f>
        <v/>
      </c>
    </row>
    <row r="1326">
      <c r="A1326" s="18" t="n"/>
      <c r="F1326" s="19" t="n"/>
      <c r="G1326" s="19">
        <f>IF(OR(F1326="",E1326&lt;&gt;"Nakit"),0,IF(B1326="Gider",-F1326,F1326))</f>
        <v/>
      </c>
    </row>
    <row r="1327">
      <c r="A1327" s="18" t="n"/>
      <c r="F1327" s="19" t="n"/>
      <c r="G1327" s="19">
        <f>IF(OR(F1327="",E1327&lt;&gt;"Nakit"),0,IF(B1327="Gider",-F1327,F1327))</f>
        <v/>
      </c>
    </row>
    <row r="1328">
      <c r="A1328" s="18" t="n"/>
      <c r="F1328" s="19" t="n"/>
      <c r="G1328" s="19">
        <f>IF(OR(F1328="",E1328&lt;&gt;"Nakit"),0,IF(B1328="Gider",-F1328,F1328))</f>
        <v/>
      </c>
    </row>
    <row r="1329">
      <c r="A1329" s="18" t="n"/>
      <c r="F1329" s="19" t="n"/>
      <c r="G1329" s="19">
        <f>IF(OR(F1329="",E1329&lt;&gt;"Nakit"),0,IF(B1329="Gider",-F1329,F1329))</f>
        <v/>
      </c>
    </row>
    <row r="1330">
      <c r="A1330" s="18" t="n"/>
      <c r="F1330" s="19" t="n"/>
      <c r="G1330" s="19">
        <f>IF(OR(F1330="",E1330&lt;&gt;"Nakit"),0,IF(B1330="Gider",-F1330,F1330))</f>
        <v/>
      </c>
    </row>
    <row r="1331">
      <c r="A1331" s="18" t="n"/>
      <c r="F1331" s="19" t="n"/>
      <c r="G1331" s="19">
        <f>IF(OR(F1331="",E1331&lt;&gt;"Nakit"),0,IF(B1331="Gider",-F1331,F1331))</f>
        <v/>
      </c>
    </row>
    <row r="1332">
      <c r="A1332" s="18" t="n"/>
      <c r="F1332" s="19" t="n"/>
      <c r="G1332" s="19">
        <f>IF(OR(F1332="",E1332&lt;&gt;"Nakit"),0,IF(B1332="Gider",-F1332,F1332))</f>
        <v/>
      </c>
    </row>
    <row r="1333">
      <c r="A1333" s="18" t="n"/>
      <c r="F1333" s="19" t="n"/>
      <c r="G1333" s="19">
        <f>IF(OR(F1333="",E1333&lt;&gt;"Nakit"),0,IF(B1333="Gider",-F1333,F1333))</f>
        <v/>
      </c>
    </row>
    <row r="1334">
      <c r="A1334" s="18" t="n"/>
      <c r="F1334" s="19" t="n"/>
      <c r="G1334" s="19">
        <f>IF(OR(F1334="",E1334&lt;&gt;"Nakit"),0,IF(B1334="Gider",-F1334,F1334))</f>
        <v/>
      </c>
    </row>
    <row r="1335">
      <c r="A1335" s="18" t="n"/>
      <c r="F1335" s="19" t="n"/>
      <c r="G1335" s="19">
        <f>IF(OR(F1335="",E1335&lt;&gt;"Nakit"),0,IF(B1335="Gider",-F1335,F1335))</f>
        <v/>
      </c>
    </row>
    <row r="1336">
      <c r="A1336" s="18" t="n"/>
      <c r="F1336" s="19" t="n"/>
      <c r="G1336" s="19">
        <f>IF(OR(F1336="",E1336&lt;&gt;"Nakit"),0,IF(B1336="Gider",-F1336,F1336))</f>
        <v/>
      </c>
    </row>
    <row r="1337">
      <c r="A1337" s="18" t="n"/>
      <c r="F1337" s="19" t="n"/>
      <c r="G1337" s="19">
        <f>IF(OR(F1337="",E1337&lt;&gt;"Nakit"),0,IF(B1337="Gider",-F1337,F1337))</f>
        <v/>
      </c>
    </row>
    <row r="1338">
      <c r="A1338" s="18" t="n"/>
      <c r="F1338" s="19" t="n"/>
      <c r="G1338" s="19">
        <f>IF(OR(F1338="",E1338&lt;&gt;"Nakit"),0,IF(B1338="Gider",-F1338,F1338))</f>
        <v/>
      </c>
    </row>
    <row r="1339">
      <c r="A1339" s="18" t="n"/>
      <c r="F1339" s="19" t="n"/>
      <c r="G1339" s="19">
        <f>IF(OR(F1339="",E1339&lt;&gt;"Nakit"),0,IF(B1339="Gider",-F1339,F1339))</f>
        <v/>
      </c>
    </row>
    <row r="1340">
      <c r="A1340" s="18" t="n"/>
      <c r="F1340" s="19" t="n"/>
      <c r="G1340" s="19">
        <f>IF(OR(F1340="",E1340&lt;&gt;"Nakit"),0,IF(B1340="Gider",-F1340,F1340))</f>
        <v/>
      </c>
    </row>
    <row r="1341">
      <c r="A1341" s="18" t="n"/>
      <c r="F1341" s="19" t="n"/>
      <c r="G1341" s="19">
        <f>IF(OR(F1341="",E1341&lt;&gt;"Nakit"),0,IF(B1341="Gider",-F1341,F1341))</f>
        <v/>
      </c>
    </row>
    <row r="1342">
      <c r="A1342" s="18" t="n"/>
      <c r="F1342" s="19" t="n"/>
      <c r="G1342" s="19">
        <f>IF(OR(F1342="",E1342&lt;&gt;"Nakit"),0,IF(B1342="Gider",-F1342,F1342))</f>
        <v/>
      </c>
    </row>
    <row r="1343">
      <c r="A1343" s="18" t="n"/>
      <c r="F1343" s="19" t="n"/>
      <c r="G1343" s="19">
        <f>IF(OR(F1343="",E1343&lt;&gt;"Nakit"),0,IF(B1343="Gider",-F1343,F1343))</f>
        <v/>
      </c>
    </row>
    <row r="1344">
      <c r="A1344" s="18" t="n"/>
      <c r="F1344" s="19" t="n"/>
      <c r="G1344" s="19">
        <f>IF(OR(F1344="",E1344&lt;&gt;"Nakit"),0,IF(B1344="Gider",-F1344,F1344))</f>
        <v/>
      </c>
    </row>
    <row r="1345">
      <c r="A1345" s="18" t="n"/>
      <c r="F1345" s="19" t="n"/>
      <c r="G1345" s="19">
        <f>IF(OR(F1345="",E1345&lt;&gt;"Nakit"),0,IF(B1345="Gider",-F1345,F1345))</f>
        <v/>
      </c>
    </row>
    <row r="1346">
      <c r="A1346" s="18" t="n"/>
      <c r="F1346" s="19" t="n"/>
      <c r="G1346" s="19">
        <f>IF(OR(F1346="",E1346&lt;&gt;"Nakit"),0,IF(B1346="Gider",-F1346,F1346))</f>
        <v/>
      </c>
    </row>
    <row r="1347">
      <c r="A1347" s="18" t="n"/>
      <c r="F1347" s="19" t="n"/>
      <c r="G1347" s="19">
        <f>IF(OR(F1347="",E1347&lt;&gt;"Nakit"),0,IF(B1347="Gider",-F1347,F1347))</f>
        <v/>
      </c>
    </row>
    <row r="1348">
      <c r="A1348" s="18" t="n"/>
      <c r="F1348" s="19" t="n"/>
      <c r="G1348" s="19">
        <f>IF(OR(F1348="",E1348&lt;&gt;"Nakit"),0,IF(B1348="Gider",-F1348,F1348))</f>
        <v/>
      </c>
    </row>
    <row r="1349">
      <c r="A1349" s="18" t="n"/>
      <c r="F1349" s="19" t="n"/>
      <c r="G1349" s="19">
        <f>IF(OR(F1349="",E1349&lt;&gt;"Nakit"),0,IF(B1349="Gider",-F1349,F1349))</f>
        <v/>
      </c>
    </row>
    <row r="1350">
      <c r="A1350" s="18" t="n"/>
      <c r="F1350" s="19" t="n"/>
      <c r="G1350" s="19">
        <f>IF(OR(F1350="",E1350&lt;&gt;"Nakit"),0,IF(B1350="Gider",-F1350,F1350))</f>
        <v/>
      </c>
    </row>
    <row r="1351">
      <c r="A1351" s="18" t="n"/>
      <c r="F1351" s="19" t="n"/>
      <c r="G1351" s="19">
        <f>IF(OR(F1351="",E1351&lt;&gt;"Nakit"),0,IF(B1351="Gider",-F1351,F1351))</f>
        <v/>
      </c>
    </row>
    <row r="1352">
      <c r="A1352" s="18" t="n"/>
      <c r="F1352" s="19" t="n"/>
      <c r="G1352" s="19">
        <f>IF(OR(F1352="",E1352&lt;&gt;"Nakit"),0,IF(B1352="Gider",-F1352,F1352))</f>
        <v/>
      </c>
    </row>
    <row r="1353">
      <c r="A1353" s="18" t="n"/>
      <c r="F1353" s="19" t="n"/>
      <c r="G1353" s="19">
        <f>IF(OR(F1353="",E1353&lt;&gt;"Nakit"),0,IF(B1353="Gider",-F1353,F1353))</f>
        <v/>
      </c>
    </row>
    <row r="1354">
      <c r="A1354" s="18" t="n"/>
      <c r="F1354" s="19" t="n"/>
      <c r="G1354" s="19">
        <f>IF(OR(F1354="",E1354&lt;&gt;"Nakit"),0,IF(B1354="Gider",-F1354,F1354))</f>
        <v/>
      </c>
    </row>
    <row r="1355">
      <c r="A1355" s="18" t="n"/>
      <c r="F1355" s="19" t="n"/>
      <c r="G1355" s="19">
        <f>IF(OR(F1355="",E1355&lt;&gt;"Nakit"),0,IF(B1355="Gider",-F1355,F1355))</f>
        <v/>
      </c>
    </row>
    <row r="1356">
      <c r="A1356" s="18" t="n"/>
      <c r="F1356" s="19" t="n"/>
      <c r="G1356" s="19">
        <f>IF(OR(F1356="",E1356&lt;&gt;"Nakit"),0,IF(B1356="Gider",-F1356,F1356))</f>
        <v/>
      </c>
    </row>
    <row r="1357">
      <c r="A1357" s="18" t="n"/>
      <c r="F1357" s="19" t="n"/>
      <c r="G1357" s="19">
        <f>IF(OR(F1357="",E1357&lt;&gt;"Nakit"),0,IF(B1357="Gider",-F1357,F1357))</f>
        <v/>
      </c>
    </row>
    <row r="1358">
      <c r="A1358" s="18" t="n"/>
      <c r="F1358" s="19" t="n"/>
      <c r="G1358" s="19">
        <f>IF(OR(F1358="",E1358&lt;&gt;"Nakit"),0,IF(B1358="Gider",-F1358,F1358))</f>
        <v/>
      </c>
    </row>
    <row r="1359">
      <c r="A1359" s="18" t="n"/>
      <c r="F1359" s="19" t="n"/>
      <c r="G1359" s="19">
        <f>IF(OR(F1359="",E1359&lt;&gt;"Nakit"),0,IF(B1359="Gider",-F1359,F1359))</f>
        <v/>
      </c>
    </row>
    <row r="1360">
      <c r="A1360" s="18" t="n"/>
      <c r="F1360" s="19" t="n"/>
      <c r="G1360" s="19">
        <f>IF(OR(F1360="",E1360&lt;&gt;"Nakit"),0,IF(B1360="Gider",-F1360,F1360))</f>
        <v/>
      </c>
    </row>
    <row r="1361">
      <c r="A1361" s="18" t="n"/>
      <c r="F1361" s="19" t="n"/>
      <c r="G1361" s="19">
        <f>IF(OR(F1361="",E1361&lt;&gt;"Nakit"),0,IF(B1361="Gider",-F1361,F1361))</f>
        <v/>
      </c>
    </row>
    <row r="1362">
      <c r="A1362" s="18" t="n"/>
      <c r="F1362" s="19" t="n"/>
      <c r="G1362" s="19">
        <f>IF(OR(F1362="",E1362&lt;&gt;"Nakit"),0,IF(B1362="Gider",-F1362,F1362))</f>
        <v/>
      </c>
    </row>
    <row r="1363">
      <c r="A1363" s="18" t="n"/>
      <c r="F1363" s="19" t="n"/>
      <c r="G1363" s="19">
        <f>IF(OR(F1363="",E1363&lt;&gt;"Nakit"),0,IF(B1363="Gider",-F1363,F1363))</f>
        <v/>
      </c>
    </row>
    <row r="1364">
      <c r="A1364" s="18" t="n"/>
      <c r="F1364" s="19" t="n"/>
      <c r="G1364" s="19">
        <f>IF(OR(F1364="",E1364&lt;&gt;"Nakit"),0,IF(B1364="Gider",-F1364,F1364))</f>
        <v/>
      </c>
    </row>
    <row r="1365">
      <c r="A1365" s="18" t="n"/>
      <c r="F1365" s="19" t="n"/>
      <c r="G1365" s="19">
        <f>IF(OR(F1365="",E1365&lt;&gt;"Nakit"),0,IF(B1365="Gider",-F1365,F1365))</f>
        <v/>
      </c>
    </row>
    <row r="1366">
      <c r="A1366" s="18" t="n"/>
      <c r="F1366" s="19" t="n"/>
      <c r="G1366" s="19">
        <f>IF(OR(F1366="",E1366&lt;&gt;"Nakit"),0,IF(B1366="Gider",-F1366,F1366))</f>
        <v/>
      </c>
    </row>
    <row r="1367">
      <c r="A1367" s="18" t="n"/>
      <c r="F1367" s="19" t="n"/>
      <c r="G1367" s="19">
        <f>IF(OR(F1367="",E1367&lt;&gt;"Nakit"),0,IF(B1367="Gider",-F1367,F1367))</f>
        <v/>
      </c>
    </row>
    <row r="1368">
      <c r="A1368" s="18" t="n"/>
      <c r="F1368" s="19" t="n"/>
      <c r="G1368" s="19">
        <f>IF(OR(F1368="",E1368&lt;&gt;"Nakit"),0,IF(B1368="Gider",-F1368,F1368))</f>
        <v/>
      </c>
    </row>
    <row r="1369">
      <c r="A1369" s="18" t="n"/>
      <c r="F1369" s="19" t="n"/>
      <c r="G1369" s="19">
        <f>IF(OR(F1369="",E1369&lt;&gt;"Nakit"),0,IF(B1369="Gider",-F1369,F1369))</f>
        <v/>
      </c>
    </row>
    <row r="1370">
      <c r="A1370" s="18" t="n"/>
      <c r="F1370" s="19" t="n"/>
      <c r="G1370" s="19">
        <f>IF(OR(F1370="",E1370&lt;&gt;"Nakit"),0,IF(B1370="Gider",-F1370,F1370))</f>
        <v/>
      </c>
    </row>
    <row r="1371">
      <c r="A1371" s="18" t="n"/>
      <c r="F1371" s="19" t="n"/>
      <c r="G1371" s="19">
        <f>IF(OR(F1371="",E1371&lt;&gt;"Nakit"),0,IF(B1371="Gider",-F1371,F1371))</f>
        <v/>
      </c>
    </row>
    <row r="1372">
      <c r="A1372" s="18" t="n"/>
      <c r="F1372" s="19" t="n"/>
      <c r="G1372" s="19">
        <f>IF(OR(F1372="",E1372&lt;&gt;"Nakit"),0,IF(B1372="Gider",-F1372,F1372))</f>
        <v/>
      </c>
    </row>
    <row r="1373">
      <c r="A1373" s="18" t="n"/>
      <c r="F1373" s="19" t="n"/>
      <c r="G1373" s="19">
        <f>IF(OR(F1373="",E1373&lt;&gt;"Nakit"),0,IF(B1373="Gider",-F1373,F1373))</f>
        <v/>
      </c>
    </row>
    <row r="1374">
      <c r="A1374" s="18" t="n"/>
      <c r="F1374" s="19" t="n"/>
      <c r="G1374" s="19">
        <f>IF(OR(F1374="",E1374&lt;&gt;"Nakit"),0,IF(B1374="Gider",-F1374,F1374))</f>
        <v/>
      </c>
    </row>
    <row r="1375">
      <c r="A1375" s="18" t="n"/>
      <c r="F1375" s="19" t="n"/>
      <c r="G1375" s="19">
        <f>IF(OR(F1375="",E1375&lt;&gt;"Nakit"),0,IF(B1375="Gider",-F1375,F1375))</f>
        <v/>
      </c>
    </row>
    <row r="1376">
      <c r="A1376" s="18" t="n"/>
      <c r="F1376" s="19" t="n"/>
      <c r="G1376" s="19">
        <f>IF(OR(F1376="",E1376&lt;&gt;"Nakit"),0,IF(B1376="Gider",-F1376,F1376))</f>
        <v/>
      </c>
    </row>
    <row r="1377">
      <c r="A1377" s="18" t="n"/>
      <c r="F1377" s="19" t="n"/>
      <c r="G1377" s="19">
        <f>IF(OR(F1377="",E1377&lt;&gt;"Nakit"),0,IF(B1377="Gider",-F1377,F1377))</f>
        <v/>
      </c>
    </row>
    <row r="1378">
      <c r="A1378" s="18" t="n"/>
      <c r="F1378" s="19" t="n"/>
      <c r="G1378" s="19">
        <f>IF(OR(F1378="",E1378&lt;&gt;"Nakit"),0,IF(B1378="Gider",-F1378,F1378))</f>
        <v/>
      </c>
    </row>
    <row r="1379">
      <c r="A1379" s="18" t="n"/>
      <c r="F1379" s="19" t="n"/>
      <c r="G1379" s="19">
        <f>IF(OR(F1379="",E1379&lt;&gt;"Nakit"),0,IF(B1379="Gider",-F1379,F1379))</f>
        <v/>
      </c>
    </row>
    <row r="1380">
      <c r="A1380" s="18" t="n"/>
      <c r="F1380" s="19" t="n"/>
      <c r="G1380" s="19">
        <f>IF(OR(F1380="",E1380&lt;&gt;"Nakit"),0,IF(B1380="Gider",-F1380,F1380))</f>
        <v/>
      </c>
    </row>
    <row r="1381">
      <c r="A1381" s="18" t="n"/>
      <c r="F1381" s="19" t="n"/>
      <c r="G1381" s="19">
        <f>IF(OR(F1381="",E1381&lt;&gt;"Nakit"),0,IF(B1381="Gider",-F1381,F1381))</f>
        <v/>
      </c>
    </row>
    <row r="1382">
      <c r="A1382" s="18" t="n"/>
      <c r="F1382" s="19" t="n"/>
      <c r="G1382" s="19">
        <f>IF(OR(F1382="",E1382&lt;&gt;"Nakit"),0,IF(B1382="Gider",-F1382,F1382))</f>
        <v/>
      </c>
    </row>
    <row r="1383">
      <c r="A1383" s="18" t="n"/>
      <c r="F1383" s="19" t="n"/>
      <c r="G1383" s="19">
        <f>IF(OR(F1383="",E1383&lt;&gt;"Nakit"),0,IF(B1383="Gider",-F1383,F1383))</f>
        <v/>
      </c>
    </row>
    <row r="1384">
      <c r="A1384" s="18" t="n"/>
      <c r="F1384" s="19" t="n"/>
      <c r="G1384" s="19">
        <f>IF(OR(F1384="",E1384&lt;&gt;"Nakit"),0,IF(B1384="Gider",-F1384,F1384))</f>
        <v/>
      </c>
    </row>
    <row r="1385">
      <c r="A1385" s="18" t="n"/>
      <c r="F1385" s="19" t="n"/>
      <c r="G1385" s="19">
        <f>IF(OR(F1385="",E1385&lt;&gt;"Nakit"),0,IF(B1385="Gider",-F1385,F1385))</f>
        <v/>
      </c>
    </row>
    <row r="1386">
      <c r="A1386" s="18" t="n"/>
      <c r="F1386" s="19" t="n"/>
      <c r="G1386" s="19">
        <f>IF(OR(F1386="",E1386&lt;&gt;"Nakit"),0,IF(B1386="Gider",-F1386,F1386))</f>
        <v/>
      </c>
    </row>
    <row r="1387">
      <c r="A1387" s="18" t="n"/>
      <c r="F1387" s="19" t="n"/>
      <c r="G1387" s="19">
        <f>IF(OR(F1387="",E1387&lt;&gt;"Nakit"),0,IF(B1387="Gider",-F1387,F1387))</f>
        <v/>
      </c>
    </row>
    <row r="1388">
      <c r="A1388" s="18" t="n"/>
      <c r="F1388" s="19" t="n"/>
      <c r="G1388" s="19">
        <f>IF(OR(F1388="",E1388&lt;&gt;"Nakit"),0,IF(B1388="Gider",-F1388,F1388))</f>
        <v/>
      </c>
    </row>
    <row r="1389">
      <c r="A1389" s="18" t="n"/>
      <c r="F1389" s="19" t="n"/>
      <c r="G1389" s="19">
        <f>IF(OR(F1389="",E1389&lt;&gt;"Nakit"),0,IF(B1389="Gider",-F1389,F1389))</f>
        <v/>
      </c>
    </row>
    <row r="1390">
      <c r="A1390" s="18" t="n"/>
      <c r="F1390" s="19" t="n"/>
      <c r="G1390" s="19">
        <f>IF(OR(F1390="",E1390&lt;&gt;"Nakit"),0,IF(B1390="Gider",-F1390,F1390))</f>
        <v/>
      </c>
    </row>
    <row r="1391">
      <c r="A1391" s="18" t="n"/>
      <c r="F1391" s="19" t="n"/>
      <c r="G1391" s="19">
        <f>IF(OR(F1391="",E1391&lt;&gt;"Nakit"),0,IF(B1391="Gider",-F1391,F1391))</f>
        <v/>
      </c>
    </row>
    <row r="1392">
      <c r="A1392" s="18" t="n"/>
      <c r="F1392" s="19" t="n"/>
      <c r="G1392" s="19">
        <f>IF(OR(F1392="",E1392&lt;&gt;"Nakit"),0,IF(B1392="Gider",-F1392,F1392))</f>
        <v/>
      </c>
    </row>
    <row r="1393">
      <c r="A1393" s="18" t="n"/>
      <c r="F1393" s="19" t="n"/>
      <c r="G1393" s="19">
        <f>IF(OR(F1393="",E1393&lt;&gt;"Nakit"),0,IF(B1393="Gider",-F1393,F1393))</f>
        <v/>
      </c>
    </row>
    <row r="1394">
      <c r="A1394" s="18" t="n"/>
      <c r="F1394" s="19" t="n"/>
      <c r="G1394" s="19">
        <f>IF(OR(F1394="",E1394&lt;&gt;"Nakit"),0,IF(B1394="Gider",-F1394,F1394))</f>
        <v/>
      </c>
    </row>
    <row r="1395">
      <c r="A1395" s="18" t="n"/>
      <c r="F1395" s="19" t="n"/>
      <c r="G1395" s="19">
        <f>IF(OR(F1395="",E1395&lt;&gt;"Nakit"),0,IF(B1395="Gider",-F1395,F1395))</f>
        <v/>
      </c>
    </row>
    <row r="1396">
      <c r="A1396" s="18" t="n"/>
      <c r="F1396" s="19" t="n"/>
      <c r="G1396" s="19">
        <f>IF(OR(F1396="",E1396&lt;&gt;"Nakit"),0,IF(B1396="Gider",-F1396,F1396))</f>
        <v/>
      </c>
    </row>
    <row r="1397">
      <c r="A1397" s="18" t="n"/>
      <c r="F1397" s="19" t="n"/>
      <c r="G1397" s="19">
        <f>IF(OR(F1397="",E1397&lt;&gt;"Nakit"),0,IF(B1397="Gider",-F1397,F1397))</f>
        <v/>
      </c>
    </row>
    <row r="1398">
      <c r="A1398" s="18" t="n"/>
      <c r="F1398" s="19" t="n"/>
      <c r="G1398" s="19">
        <f>IF(OR(F1398="",E1398&lt;&gt;"Nakit"),0,IF(B1398="Gider",-F1398,F1398))</f>
        <v/>
      </c>
    </row>
    <row r="1399">
      <c r="A1399" s="18" t="n"/>
      <c r="F1399" s="19" t="n"/>
      <c r="G1399" s="19">
        <f>IF(OR(F1399="",E1399&lt;&gt;"Nakit"),0,IF(B1399="Gider",-F1399,F1399))</f>
        <v/>
      </c>
    </row>
    <row r="1400">
      <c r="A1400" s="18" t="n"/>
      <c r="F1400" s="19" t="n"/>
      <c r="G1400" s="19">
        <f>IF(OR(F1400="",E1400&lt;&gt;"Nakit"),0,IF(B1400="Gider",-F1400,F1400))</f>
        <v/>
      </c>
    </row>
    <row r="1401">
      <c r="A1401" s="18" t="n"/>
      <c r="F1401" s="19" t="n"/>
      <c r="G1401" s="19">
        <f>IF(OR(F1401="",E1401&lt;&gt;"Nakit"),0,IF(B1401="Gider",-F1401,F1401))</f>
        <v/>
      </c>
    </row>
    <row r="1402">
      <c r="A1402" s="18" t="n"/>
      <c r="F1402" s="19" t="n"/>
      <c r="G1402" s="19">
        <f>IF(OR(F1402="",E1402&lt;&gt;"Nakit"),0,IF(B1402="Gider",-F1402,F1402))</f>
        <v/>
      </c>
    </row>
    <row r="1403">
      <c r="A1403" s="18" t="n"/>
      <c r="F1403" s="19" t="n"/>
      <c r="G1403" s="19">
        <f>IF(OR(F1403="",E1403&lt;&gt;"Nakit"),0,IF(B1403="Gider",-F1403,F1403))</f>
        <v/>
      </c>
    </row>
    <row r="1404">
      <c r="A1404" s="18" t="n"/>
      <c r="F1404" s="19" t="n"/>
      <c r="G1404" s="19">
        <f>IF(OR(F1404="",E1404&lt;&gt;"Nakit"),0,IF(B1404="Gider",-F1404,F1404))</f>
        <v/>
      </c>
    </row>
    <row r="1405">
      <c r="A1405" s="18" t="n"/>
      <c r="F1405" s="19" t="n"/>
      <c r="G1405" s="19">
        <f>IF(OR(F1405="",E1405&lt;&gt;"Nakit"),0,IF(B1405="Gider",-F1405,F1405))</f>
        <v/>
      </c>
    </row>
    <row r="1406">
      <c r="A1406" s="18" t="n"/>
      <c r="F1406" s="19" t="n"/>
      <c r="G1406" s="19">
        <f>IF(OR(F1406="",E1406&lt;&gt;"Nakit"),0,IF(B1406="Gider",-F1406,F1406))</f>
        <v/>
      </c>
    </row>
    <row r="1407">
      <c r="A1407" s="18" t="n"/>
      <c r="F1407" s="19" t="n"/>
      <c r="G1407" s="19">
        <f>IF(OR(F1407="",E1407&lt;&gt;"Nakit"),0,IF(B1407="Gider",-F1407,F1407))</f>
        <v/>
      </c>
    </row>
    <row r="1408">
      <c r="A1408" s="18" t="n"/>
      <c r="F1408" s="19" t="n"/>
      <c r="G1408" s="19">
        <f>IF(OR(F1408="",E1408&lt;&gt;"Nakit"),0,IF(B1408="Gider",-F1408,F1408))</f>
        <v/>
      </c>
    </row>
    <row r="1409">
      <c r="A1409" s="18" t="n"/>
      <c r="F1409" s="19" t="n"/>
      <c r="G1409" s="19">
        <f>IF(OR(F1409="",E1409&lt;&gt;"Nakit"),0,IF(B1409="Gider",-F1409,F1409))</f>
        <v/>
      </c>
    </row>
    <row r="1410">
      <c r="A1410" s="18" t="n"/>
      <c r="F1410" s="19" t="n"/>
      <c r="G1410" s="19">
        <f>IF(OR(F1410="",E1410&lt;&gt;"Nakit"),0,IF(B1410="Gider",-F1410,F1410))</f>
        <v/>
      </c>
    </row>
    <row r="1411">
      <c r="A1411" s="18" t="n"/>
      <c r="F1411" s="19" t="n"/>
      <c r="G1411" s="19">
        <f>IF(OR(F1411="",E1411&lt;&gt;"Nakit"),0,IF(B1411="Gider",-F1411,F1411))</f>
        <v/>
      </c>
    </row>
    <row r="1412">
      <c r="A1412" s="18" t="n"/>
      <c r="F1412" s="19" t="n"/>
      <c r="G1412" s="19">
        <f>IF(OR(F1412="",E1412&lt;&gt;"Nakit"),0,IF(B1412="Gider",-F1412,F1412))</f>
        <v/>
      </c>
    </row>
    <row r="1413">
      <c r="A1413" s="18" t="n"/>
      <c r="F1413" s="19" t="n"/>
      <c r="G1413" s="19">
        <f>IF(OR(F1413="",E1413&lt;&gt;"Nakit"),0,IF(B1413="Gider",-F1413,F1413))</f>
        <v/>
      </c>
    </row>
    <row r="1414">
      <c r="A1414" s="18" t="n"/>
      <c r="F1414" s="19" t="n"/>
      <c r="G1414" s="19">
        <f>IF(OR(F1414="",E1414&lt;&gt;"Nakit"),0,IF(B1414="Gider",-F1414,F1414))</f>
        <v/>
      </c>
    </row>
    <row r="1415">
      <c r="A1415" s="18" t="n"/>
      <c r="F1415" s="19" t="n"/>
      <c r="G1415" s="19">
        <f>IF(OR(F1415="",E1415&lt;&gt;"Nakit"),0,IF(B1415="Gider",-F1415,F1415))</f>
        <v/>
      </c>
    </row>
    <row r="1416">
      <c r="A1416" s="18" t="n"/>
      <c r="F1416" s="19" t="n"/>
      <c r="G1416" s="19">
        <f>IF(OR(F1416="",E1416&lt;&gt;"Nakit"),0,IF(B1416="Gider",-F1416,F1416))</f>
        <v/>
      </c>
    </row>
    <row r="1417">
      <c r="A1417" s="18" t="n"/>
      <c r="F1417" s="19" t="n"/>
      <c r="G1417" s="19">
        <f>IF(OR(F1417="",E1417&lt;&gt;"Nakit"),0,IF(B1417="Gider",-F1417,F1417))</f>
        <v/>
      </c>
    </row>
    <row r="1418">
      <c r="A1418" s="18" t="n"/>
      <c r="F1418" s="19" t="n"/>
      <c r="G1418" s="19">
        <f>IF(OR(F1418="",E1418&lt;&gt;"Nakit"),0,IF(B1418="Gider",-F1418,F1418))</f>
        <v/>
      </c>
    </row>
    <row r="1419">
      <c r="A1419" s="18" t="n"/>
      <c r="F1419" s="19" t="n"/>
      <c r="G1419" s="19">
        <f>IF(OR(F1419="",E1419&lt;&gt;"Nakit"),0,IF(B1419="Gider",-F1419,F1419))</f>
        <v/>
      </c>
    </row>
    <row r="1420">
      <c r="A1420" s="18" t="n"/>
      <c r="F1420" s="19" t="n"/>
      <c r="G1420" s="19">
        <f>IF(OR(F1420="",E1420&lt;&gt;"Nakit"),0,IF(B1420="Gider",-F1420,F1420))</f>
        <v/>
      </c>
    </row>
    <row r="1421">
      <c r="A1421" s="18" t="n"/>
      <c r="F1421" s="19" t="n"/>
      <c r="G1421" s="19">
        <f>IF(OR(F1421="",E1421&lt;&gt;"Nakit"),0,IF(B1421="Gider",-F1421,F1421))</f>
        <v/>
      </c>
    </row>
    <row r="1422">
      <c r="A1422" s="18" t="n"/>
      <c r="F1422" s="19" t="n"/>
      <c r="G1422" s="19">
        <f>IF(OR(F1422="",E1422&lt;&gt;"Nakit"),0,IF(B1422="Gider",-F1422,F1422))</f>
        <v/>
      </c>
    </row>
    <row r="1423">
      <c r="A1423" s="18" t="n"/>
      <c r="F1423" s="19" t="n"/>
      <c r="G1423" s="19">
        <f>IF(OR(F1423="",E1423&lt;&gt;"Nakit"),0,IF(B1423="Gider",-F1423,F1423))</f>
        <v/>
      </c>
    </row>
    <row r="1424">
      <c r="A1424" s="18" t="n"/>
      <c r="F1424" s="19" t="n"/>
      <c r="G1424" s="19">
        <f>IF(OR(F1424="",E1424&lt;&gt;"Nakit"),0,IF(B1424="Gider",-F1424,F1424))</f>
        <v/>
      </c>
    </row>
    <row r="1425">
      <c r="A1425" s="18" t="n"/>
      <c r="F1425" s="19" t="n"/>
      <c r="G1425" s="19">
        <f>IF(OR(F1425="",E1425&lt;&gt;"Nakit"),0,IF(B1425="Gider",-F1425,F1425))</f>
        <v/>
      </c>
    </row>
    <row r="1426">
      <c r="A1426" s="18" t="n"/>
      <c r="F1426" s="19" t="n"/>
      <c r="G1426" s="19">
        <f>IF(OR(F1426="",E1426&lt;&gt;"Nakit"),0,IF(B1426="Gider",-F1426,F1426))</f>
        <v/>
      </c>
    </row>
    <row r="1427">
      <c r="A1427" s="18" t="n"/>
      <c r="F1427" s="19" t="n"/>
      <c r="G1427" s="19">
        <f>IF(OR(F1427="",E1427&lt;&gt;"Nakit"),0,IF(B1427="Gider",-F1427,F1427))</f>
        <v/>
      </c>
    </row>
    <row r="1428">
      <c r="A1428" s="18" t="n"/>
      <c r="F1428" s="19" t="n"/>
      <c r="G1428" s="19">
        <f>IF(OR(F1428="",E1428&lt;&gt;"Nakit"),0,IF(B1428="Gider",-F1428,F1428))</f>
        <v/>
      </c>
    </row>
    <row r="1429">
      <c r="A1429" s="18" t="n"/>
      <c r="F1429" s="19" t="n"/>
      <c r="G1429" s="19">
        <f>IF(OR(F1429="",E1429&lt;&gt;"Nakit"),0,IF(B1429="Gider",-F1429,F1429))</f>
        <v/>
      </c>
    </row>
    <row r="1430">
      <c r="A1430" s="18" t="n"/>
      <c r="F1430" s="19" t="n"/>
      <c r="G1430" s="19">
        <f>IF(OR(F1430="",E1430&lt;&gt;"Nakit"),0,IF(B1430="Gider",-F1430,F1430))</f>
        <v/>
      </c>
    </row>
    <row r="1431">
      <c r="A1431" s="18" t="n"/>
      <c r="F1431" s="19" t="n"/>
      <c r="G1431" s="19">
        <f>IF(OR(F1431="",E1431&lt;&gt;"Nakit"),0,IF(B1431="Gider",-F1431,F1431))</f>
        <v/>
      </c>
    </row>
    <row r="1432">
      <c r="A1432" s="18" t="n"/>
      <c r="F1432" s="19" t="n"/>
      <c r="G1432" s="19">
        <f>IF(OR(F1432="",E1432&lt;&gt;"Nakit"),0,IF(B1432="Gider",-F1432,F1432))</f>
        <v/>
      </c>
    </row>
    <row r="1433">
      <c r="A1433" s="18" t="n"/>
      <c r="F1433" s="19" t="n"/>
      <c r="G1433" s="19">
        <f>IF(OR(F1433="",E1433&lt;&gt;"Nakit"),0,IF(B1433="Gider",-F1433,F1433))</f>
        <v/>
      </c>
    </row>
    <row r="1434">
      <c r="A1434" s="18" t="n"/>
      <c r="F1434" s="19" t="n"/>
      <c r="G1434" s="19">
        <f>IF(OR(F1434="",E1434&lt;&gt;"Nakit"),0,IF(B1434="Gider",-F1434,F1434))</f>
        <v/>
      </c>
    </row>
    <row r="1435">
      <c r="A1435" s="18" t="n"/>
      <c r="F1435" s="19" t="n"/>
      <c r="G1435" s="19">
        <f>IF(OR(F1435="",E1435&lt;&gt;"Nakit"),0,IF(B1435="Gider",-F1435,F1435))</f>
        <v/>
      </c>
    </row>
    <row r="1436">
      <c r="A1436" s="18" t="n"/>
      <c r="F1436" s="19" t="n"/>
      <c r="G1436" s="19">
        <f>IF(OR(F1436="",E1436&lt;&gt;"Nakit"),0,IF(B1436="Gider",-F1436,F1436))</f>
        <v/>
      </c>
    </row>
    <row r="1437">
      <c r="A1437" s="18" t="n"/>
      <c r="F1437" s="19" t="n"/>
      <c r="G1437" s="19">
        <f>IF(OR(F1437="",E1437&lt;&gt;"Nakit"),0,IF(B1437="Gider",-F1437,F1437))</f>
        <v/>
      </c>
    </row>
    <row r="1438">
      <c r="A1438" s="18" t="n"/>
      <c r="F1438" s="19" t="n"/>
      <c r="G1438" s="19">
        <f>IF(OR(F1438="",E1438&lt;&gt;"Nakit"),0,IF(B1438="Gider",-F1438,F1438))</f>
        <v/>
      </c>
    </row>
    <row r="1439">
      <c r="A1439" s="18" t="n"/>
      <c r="F1439" s="19" t="n"/>
      <c r="G1439" s="19">
        <f>IF(OR(F1439="",E1439&lt;&gt;"Nakit"),0,IF(B1439="Gider",-F1439,F1439))</f>
        <v/>
      </c>
    </row>
    <row r="1440">
      <c r="A1440" s="18" t="n"/>
      <c r="F1440" s="19" t="n"/>
      <c r="G1440" s="19">
        <f>IF(OR(F1440="",E1440&lt;&gt;"Nakit"),0,IF(B1440="Gider",-F1440,F1440))</f>
        <v/>
      </c>
    </row>
    <row r="1441">
      <c r="A1441" s="18" t="n"/>
      <c r="F1441" s="19" t="n"/>
      <c r="G1441" s="19">
        <f>IF(OR(F1441="",E1441&lt;&gt;"Nakit"),0,IF(B1441="Gider",-F1441,F1441))</f>
        <v/>
      </c>
    </row>
    <row r="1442">
      <c r="A1442" s="18" t="n"/>
      <c r="F1442" s="19" t="n"/>
      <c r="G1442" s="19">
        <f>IF(OR(F1442="",E1442&lt;&gt;"Nakit"),0,IF(B1442="Gider",-F1442,F1442))</f>
        <v/>
      </c>
    </row>
    <row r="1443">
      <c r="A1443" s="18" t="n"/>
      <c r="F1443" s="19" t="n"/>
      <c r="G1443" s="19">
        <f>IF(OR(F1443="",E1443&lt;&gt;"Nakit"),0,IF(B1443="Gider",-F1443,F1443))</f>
        <v/>
      </c>
    </row>
    <row r="1444">
      <c r="A1444" s="18" t="n"/>
      <c r="F1444" s="19" t="n"/>
      <c r="G1444" s="19">
        <f>IF(OR(F1444="",E1444&lt;&gt;"Nakit"),0,IF(B1444="Gider",-F1444,F1444))</f>
        <v/>
      </c>
    </row>
    <row r="1445">
      <c r="A1445" s="18" t="n"/>
      <c r="F1445" s="19" t="n"/>
      <c r="G1445" s="19">
        <f>IF(OR(F1445="",E1445&lt;&gt;"Nakit"),0,IF(B1445="Gider",-F1445,F1445))</f>
        <v/>
      </c>
    </row>
    <row r="1446">
      <c r="A1446" s="18" t="n"/>
      <c r="F1446" s="19" t="n"/>
      <c r="G1446" s="19">
        <f>IF(OR(F1446="",E1446&lt;&gt;"Nakit"),0,IF(B1446="Gider",-F1446,F1446))</f>
        <v/>
      </c>
    </row>
    <row r="1447">
      <c r="A1447" s="18" t="n"/>
      <c r="F1447" s="19" t="n"/>
      <c r="G1447" s="19">
        <f>IF(OR(F1447="",E1447&lt;&gt;"Nakit"),0,IF(B1447="Gider",-F1447,F1447))</f>
        <v/>
      </c>
    </row>
    <row r="1448">
      <c r="A1448" s="18" t="n"/>
      <c r="F1448" s="19" t="n"/>
      <c r="G1448" s="19">
        <f>IF(OR(F1448="",E1448&lt;&gt;"Nakit"),0,IF(B1448="Gider",-F1448,F1448))</f>
        <v/>
      </c>
    </row>
    <row r="1449">
      <c r="A1449" s="18" t="n"/>
      <c r="F1449" s="19" t="n"/>
      <c r="G1449" s="19">
        <f>IF(OR(F1449="",E1449&lt;&gt;"Nakit"),0,IF(B1449="Gider",-F1449,F1449))</f>
        <v/>
      </c>
    </row>
    <row r="1450">
      <c r="A1450" s="18" t="n"/>
      <c r="F1450" s="19" t="n"/>
      <c r="G1450" s="19">
        <f>IF(OR(F1450="",E1450&lt;&gt;"Nakit"),0,IF(B1450="Gider",-F1450,F1450))</f>
        <v/>
      </c>
    </row>
    <row r="1451">
      <c r="A1451" s="18" t="n"/>
      <c r="F1451" s="19" t="n"/>
      <c r="G1451" s="19">
        <f>IF(OR(F1451="",E1451&lt;&gt;"Nakit"),0,IF(B1451="Gider",-F1451,F1451))</f>
        <v/>
      </c>
    </row>
    <row r="1452">
      <c r="A1452" s="18" t="n"/>
      <c r="F1452" s="19" t="n"/>
      <c r="G1452" s="19">
        <f>IF(OR(F1452="",E1452&lt;&gt;"Nakit"),0,IF(B1452="Gider",-F1452,F1452))</f>
        <v/>
      </c>
    </row>
    <row r="1453">
      <c r="A1453" s="18" t="n"/>
      <c r="F1453" s="19" t="n"/>
      <c r="G1453" s="19">
        <f>IF(OR(F1453="",E1453&lt;&gt;"Nakit"),0,IF(B1453="Gider",-F1453,F1453))</f>
        <v/>
      </c>
    </row>
    <row r="1454">
      <c r="A1454" s="18" t="n"/>
      <c r="F1454" s="19" t="n"/>
      <c r="G1454" s="19">
        <f>IF(OR(F1454="",E1454&lt;&gt;"Nakit"),0,IF(B1454="Gider",-F1454,F1454))</f>
        <v/>
      </c>
    </row>
    <row r="1455">
      <c r="A1455" s="18" t="n"/>
      <c r="F1455" s="19" t="n"/>
      <c r="G1455" s="19">
        <f>IF(OR(F1455="",E1455&lt;&gt;"Nakit"),0,IF(B1455="Gider",-F1455,F1455))</f>
        <v/>
      </c>
    </row>
    <row r="1456">
      <c r="A1456" s="18" t="n"/>
      <c r="F1456" s="19" t="n"/>
      <c r="G1456" s="19">
        <f>IF(OR(F1456="",E1456&lt;&gt;"Nakit"),0,IF(B1456="Gider",-F1456,F1456))</f>
        <v/>
      </c>
    </row>
    <row r="1457">
      <c r="A1457" s="18" t="n"/>
      <c r="F1457" s="19" t="n"/>
      <c r="G1457" s="19">
        <f>IF(OR(F1457="",E1457&lt;&gt;"Nakit"),0,IF(B1457="Gider",-F1457,F1457))</f>
        <v/>
      </c>
    </row>
    <row r="1458">
      <c r="A1458" s="18" t="n"/>
      <c r="F1458" s="19" t="n"/>
      <c r="G1458" s="19">
        <f>IF(OR(F1458="",E1458&lt;&gt;"Nakit"),0,IF(B1458="Gider",-F1458,F1458))</f>
        <v/>
      </c>
    </row>
    <row r="1459">
      <c r="A1459" s="18" t="n"/>
      <c r="F1459" s="19" t="n"/>
      <c r="G1459" s="19">
        <f>IF(OR(F1459="",E1459&lt;&gt;"Nakit"),0,IF(B1459="Gider",-F1459,F1459))</f>
        <v/>
      </c>
    </row>
    <row r="1460">
      <c r="A1460" s="18" t="n"/>
      <c r="F1460" s="19" t="n"/>
      <c r="G1460" s="19">
        <f>IF(OR(F1460="",E1460&lt;&gt;"Nakit"),0,IF(B1460="Gider",-F1460,F1460))</f>
        <v/>
      </c>
    </row>
    <row r="1461">
      <c r="A1461" s="18" t="n"/>
      <c r="F1461" s="19" t="n"/>
      <c r="G1461" s="19">
        <f>IF(OR(F1461="",E1461&lt;&gt;"Nakit"),0,IF(B1461="Gider",-F1461,F1461))</f>
        <v/>
      </c>
    </row>
    <row r="1462">
      <c r="A1462" s="18" t="n"/>
      <c r="F1462" s="19" t="n"/>
      <c r="G1462" s="19">
        <f>IF(OR(F1462="",E1462&lt;&gt;"Nakit"),0,IF(B1462="Gider",-F1462,F1462))</f>
        <v/>
      </c>
    </row>
    <row r="1463">
      <c r="A1463" s="18" t="n"/>
      <c r="F1463" s="19" t="n"/>
      <c r="G1463" s="19">
        <f>IF(OR(F1463="",E1463&lt;&gt;"Nakit"),0,IF(B1463="Gider",-F1463,F1463))</f>
        <v/>
      </c>
    </row>
    <row r="1464">
      <c r="A1464" s="18" t="n"/>
      <c r="F1464" s="19" t="n"/>
      <c r="G1464" s="19">
        <f>IF(OR(F1464="",E1464&lt;&gt;"Nakit"),0,IF(B1464="Gider",-F1464,F1464))</f>
        <v/>
      </c>
    </row>
    <row r="1465">
      <c r="A1465" s="18" t="n"/>
      <c r="F1465" s="19" t="n"/>
      <c r="G1465" s="19">
        <f>IF(OR(F1465="",E1465&lt;&gt;"Nakit"),0,IF(B1465="Gider",-F1465,F1465))</f>
        <v/>
      </c>
    </row>
    <row r="1466">
      <c r="A1466" s="18" t="n"/>
      <c r="F1466" s="19" t="n"/>
      <c r="G1466" s="19">
        <f>IF(OR(F1466="",E1466&lt;&gt;"Nakit"),0,IF(B1466="Gider",-F1466,F1466))</f>
        <v/>
      </c>
    </row>
    <row r="1467">
      <c r="A1467" s="18" t="n"/>
      <c r="F1467" s="19" t="n"/>
      <c r="G1467" s="19">
        <f>IF(OR(F1467="",E1467&lt;&gt;"Nakit"),0,IF(B1467="Gider",-F1467,F1467))</f>
        <v/>
      </c>
    </row>
    <row r="1468">
      <c r="A1468" s="18" t="n"/>
      <c r="F1468" s="19" t="n"/>
      <c r="G1468" s="19">
        <f>IF(OR(F1468="",E1468&lt;&gt;"Nakit"),0,IF(B1468="Gider",-F1468,F1468))</f>
        <v/>
      </c>
    </row>
    <row r="1469">
      <c r="A1469" s="18" t="n"/>
      <c r="F1469" s="19" t="n"/>
      <c r="G1469" s="19">
        <f>IF(OR(F1469="",E1469&lt;&gt;"Nakit"),0,IF(B1469="Gider",-F1469,F1469))</f>
        <v/>
      </c>
    </row>
    <row r="1470">
      <c r="A1470" s="18" t="n"/>
      <c r="F1470" s="19" t="n"/>
      <c r="G1470" s="19">
        <f>IF(OR(F1470="",E1470&lt;&gt;"Nakit"),0,IF(B1470="Gider",-F1470,F1470))</f>
        <v/>
      </c>
    </row>
    <row r="1471">
      <c r="A1471" s="18" t="n"/>
      <c r="F1471" s="19" t="n"/>
      <c r="G1471" s="19">
        <f>IF(OR(F1471="",E1471&lt;&gt;"Nakit"),0,IF(B1471="Gider",-F1471,F1471))</f>
        <v/>
      </c>
    </row>
    <row r="1472">
      <c r="A1472" s="18" t="n"/>
      <c r="F1472" s="19" t="n"/>
      <c r="G1472" s="19">
        <f>IF(OR(F1472="",E1472&lt;&gt;"Nakit"),0,IF(B1472="Gider",-F1472,F1472))</f>
        <v/>
      </c>
    </row>
    <row r="1473">
      <c r="A1473" s="18" t="n"/>
      <c r="F1473" s="19" t="n"/>
      <c r="G1473" s="19">
        <f>IF(OR(F1473="",E1473&lt;&gt;"Nakit"),0,IF(B1473="Gider",-F1473,F1473))</f>
        <v/>
      </c>
    </row>
    <row r="1474">
      <c r="A1474" s="18" t="n"/>
      <c r="F1474" s="19" t="n"/>
      <c r="G1474" s="19">
        <f>IF(OR(F1474="",E1474&lt;&gt;"Nakit"),0,IF(B1474="Gider",-F1474,F1474))</f>
        <v/>
      </c>
    </row>
    <row r="1475">
      <c r="A1475" s="18" t="n"/>
      <c r="F1475" s="19" t="n"/>
      <c r="G1475" s="19">
        <f>IF(OR(F1475="",E1475&lt;&gt;"Nakit"),0,IF(B1475="Gider",-F1475,F1475))</f>
        <v/>
      </c>
    </row>
    <row r="1476">
      <c r="A1476" s="18" t="n"/>
      <c r="F1476" s="19" t="n"/>
      <c r="G1476" s="19">
        <f>IF(OR(F1476="",E1476&lt;&gt;"Nakit"),0,IF(B1476="Gider",-F1476,F1476))</f>
        <v/>
      </c>
    </row>
    <row r="1477">
      <c r="A1477" s="18" t="n"/>
      <c r="F1477" s="19" t="n"/>
      <c r="G1477" s="19">
        <f>IF(OR(F1477="",E1477&lt;&gt;"Nakit"),0,IF(B1477="Gider",-F1477,F1477))</f>
        <v/>
      </c>
    </row>
    <row r="1478">
      <c r="A1478" s="18" t="n"/>
      <c r="F1478" s="19" t="n"/>
      <c r="G1478" s="19">
        <f>IF(OR(F1478="",E1478&lt;&gt;"Nakit"),0,IF(B1478="Gider",-F1478,F1478))</f>
        <v/>
      </c>
    </row>
    <row r="1479">
      <c r="A1479" s="18" t="n"/>
      <c r="F1479" s="19" t="n"/>
      <c r="G1479" s="19">
        <f>IF(OR(F1479="",E1479&lt;&gt;"Nakit"),0,IF(B1479="Gider",-F1479,F1479))</f>
        <v/>
      </c>
    </row>
    <row r="1480">
      <c r="A1480" s="18" t="n"/>
      <c r="F1480" s="19" t="n"/>
      <c r="G1480" s="19">
        <f>IF(OR(F1480="",E1480&lt;&gt;"Nakit"),0,IF(B1480="Gider",-F1480,F1480))</f>
        <v/>
      </c>
    </row>
    <row r="1481">
      <c r="A1481" s="18" t="n"/>
      <c r="F1481" s="19" t="n"/>
      <c r="G1481" s="19">
        <f>IF(OR(F1481="",E1481&lt;&gt;"Nakit"),0,IF(B1481="Gider",-F1481,F1481))</f>
        <v/>
      </c>
    </row>
    <row r="1482">
      <c r="A1482" s="18" t="n"/>
      <c r="F1482" s="19" t="n"/>
      <c r="G1482" s="19">
        <f>IF(OR(F1482="",E1482&lt;&gt;"Nakit"),0,IF(B1482="Gider",-F1482,F1482))</f>
        <v/>
      </c>
    </row>
    <row r="1483">
      <c r="A1483" s="18" t="n"/>
      <c r="F1483" s="19" t="n"/>
      <c r="G1483" s="19">
        <f>IF(OR(F1483="",E1483&lt;&gt;"Nakit"),0,IF(B1483="Gider",-F1483,F1483))</f>
        <v/>
      </c>
    </row>
    <row r="1484">
      <c r="A1484" s="18" t="n"/>
      <c r="F1484" s="19" t="n"/>
      <c r="G1484" s="19">
        <f>IF(OR(F1484="",E1484&lt;&gt;"Nakit"),0,IF(B1484="Gider",-F1484,F1484))</f>
        <v/>
      </c>
    </row>
    <row r="1485">
      <c r="A1485" s="18" t="n"/>
      <c r="F1485" s="19" t="n"/>
      <c r="G1485" s="19">
        <f>IF(OR(F1485="",E1485&lt;&gt;"Nakit"),0,IF(B1485="Gider",-F1485,F1485))</f>
        <v/>
      </c>
    </row>
    <row r="1486">
      <c r="A1486" s="18" t="n"/>
      <c r="F1486" s="19" t="n"/>
      <c r="G1486" s="19">
        <f>IF(OR(F1486="",E1486&lt;&gt;"Nakit"),0,IF(B1486="Gider",-F1486,F1486))</f>
        <v/>
      </c>
    </row>
    <row r="1487">
      <c r="A1487" s="18" t="n"/>
      <c r="F1487" s="19" t="n"/>
      <c r="G1487" s="19">
        <f>IF(OR(F1487="",E1487&lt;&gt;"Nakit"),0,IF(B1487="Gider",-F1487,F1487))</f>
        <v/>
      </c>
    </row>
    <row r="1488">
      <c r="A1488" s="18" t="n"/>
      <c r="F1488" s="19" t="n"/>
      <c r="G1488" s="19">
        <f>IF(OR(F1488="",E1488&lt;&gt;"Nakit"),0,IF(B1488="Gider",-F1488,F1488))</f>
        <v/>
      </c>
    </row>
    <row r="1489">
      <c r="A1489" s="18" t="n"/>
      <c r="F1489" s="19" t="n"/>
      <c r="G1489" s="19">
        <f>IF(OR(F1489="",E1489&lt;&gt;"Nakit"),0,IF(B1489="Gider",-F1489,F1489))</f>
        <v/>
      </c>
    </row>
    <row r="1490">
      <c r="A1490" s="18" t="n"/>
      <c r="F1490" s="19" t="n"/>
      <c r="G1490" s="19">
        <f>IF(OR(F1490="",E1490&lt;&gt;"Nakit"),0,IF(B1490="Gider",-F1490,F1490))</f>
        <v/>
      </c>
    </row>
    <row r="1491">
      <c r="A1491" s="18" t="n"/>
      <c r="F1491" s="19" t="n"/>
      <c r="G1491" s="19">
        <f>IF(OR(F1491="",E1491&lt;&gt;"Nakit"),0,IF(B1491="Gider",-F1491,F1491))</f>
        <v/>
      </c>
    </row>
    <row r="1492">
      <c r="A1492" s="18" t="n"/>
      <c r="F1492" s="19" t="n"/>
      <c r="G1492" s="19">
        <f>IF(OR(F1492="",E1492&lt;&gt;"Nakit"),0,IF(B1492="Gider",-F1492,F1492))</f>
        <v/>
      </c>
    </row>
    <row r="1493">
      <c r="A1493" s="18" t="n"/>
      <c r="F1493" s="19" t="n"/>
      <c r="G1493" s="19">
        <f>IF(OR(F1493="",E1493&lt;&gt;"Nakit"),0,IF(B1493="Gider",-F1493,F1493))</f>
        <v/>
      </c>
    </row>
    <row r="1494">
      <c r="A1494" s="18" t="n"/>
      <c r="F1494" s="19" t="n"/>
      <c r="G1494" s="19">
        <f>IF(OR(F1494="",E1494&lt;&gt;"Nakit"),0,IF(B1494="Gider",-F1494,F1494))</f>
        <v/>
      </c>
    </row>
    <row r="1495">
      <c r="A1495" s="18" t="n"/>
      <c r="F1495" s="19" t="n"/>
      <c r="G1495" s="19">
        <f>IF(OR(F1495="",E1495&lt;&gt;"Nakit"),0,IF(B1495="Gider",-F1495,F1495))</f>
        <v/>
      </c>
    </row>
    <row r="1496">
      <c r="A1496" s="18" t="n"/>
      <c r="F1496" s="19" t="n"/>
      <c r="G1496" s="19">
        <f>IF(OR(F1496="",E1496&lt;&gt;"Nakit"),0,IF(B1496="Gider",-F1496,F1496))</f>
        <v/>
      </c>
    </row>
    <row r="1497">
      <c r="A1497" s="18" t="n"/>
      <c r="F1497" s="19" t="n"/>
      <c r="G1497" s="19">
        <f>IF(OR(F1497="",E1497&lt;&gt;"Nakit"),0,IF(B1497="Gider",-F1497,F1497))</f>
        <v/>
      </c>
    </row>
    <row r="1498">
      <c r="A1498" s="18" t="n"/>
      <c r="F1498" s="19" t="n"/>
      <c r="G1498" s="19">
        <f>IF(OR(F1498="",E1498&lt;&gt;"Nakit"),0,IF(B1498="Gider",-F1498,F1498))</f>
        <v/>
      </c>
    </row>
    <row r="1499">
      <c r="A1499" s="18" t="n"/>
      <c r="F1499" s="19" t="n"/>
      <c r="G1499" s="19">
        <f>IF(OR(F1499="",E1499&lt;&gt;"Nakit"),0,IF(B1499="Gider",-F1499,F1499))</f>
        <v/>
      </c>
    </row>
    <row r="1500">
      <c r="A1500" s="18" t="n"/>
      <c r="F1500" s="19" t="n"/>
      <c r="G1500" s="19">
        <f>IF(OR(F1500="",E1500&lt;&gt;"Nakit"),0,IF(B1500="Gider",-F1500,F1500))</f>
        <v/>
      </c>
    </row>
    <row r="1501">
      <c r="A1501" s="18" t="n"/>
      <c r="F1501" s="19" t="n"/>
      <c r="G1501" s="19">
        <f>IF(OR(F1501="",E1501&lt;&gt;"Nakit"),0,IF(B1501="Gider",-F1501,F1501))</f>
        <v/>
      </c>
    </row>
    <row r="1502">
      <c r="A1502" s="18" t="n"/>
      <c r="F1502" s="19" t="n"/>
      <c r="G1502" s="19">
        <f>IF(OR(F1502="",E1502&lt;&gt;"Nakit"),0,IF(B1502="Gider",-F1502,F1502))</f>
        <v/>
      </c>
    </row>
    <row r="1503">
      <c r="A1503" s="18" t="n"/>
      <c r="F1503" s="19" t="n"/>
      <c r="G1503" s="19">
        <f>IF(OR(F1503="",E1503&lt;&gt;"Nakit"),0,IF(B1503="Gider",-F1503,F1503))</f>
        <v/>
      </c>
    </row>
    <row r="1504">
      <c r="A1504" s="18" t="n"/>
      <c r="F1504" s="19" t="n"/>
      <c r="G1504" s="19">
        <f>IF(OR(F1504="",E1504&lt;&gt;"Nakit"),0,IF(B1504="Gider",-F1504,F1504))</f>
        <v/>
      </c>
    </row>
    <row r="1505">
      <c r="A1505" s="18" t="n"/>
      <c r="F1505" s="19" t="n"/>
      <c r="G1505" s="19">
        <f>IF(OR(F1505="",E1505&lt;&gt;"Nakit"),0,IF(B1505="Gider",-F1505,F1505))</f>
        <v/>
      </c>
    </row>
    <row r="1506">
      <c r="A1506" s="18" t="n"/>
      <c r="F1506" s="19" t="n"/>
      <c r="G1506" s="19">
        <f>IF(OR(F1506="",E1506&lt;&gt;"Nakit"),0,IF(B1506="Gider",-F1506,F1506))</f>
        <v/>
      </c>
    </row>
    <row r="1507">
      <c r="A1507" s="18" t="n"/>
      <c r="F1507" s="19" t="n"/>
      <c r="G1507" s="19">
        <f>IF(OR(F1507="",E1507&lt;&gt;"Nakit"),0,IF(B1507="Gider",-F1507,F1507))</f>
        <v/>
      </c>
    </row>
    <row r="1508">
      <c r="A1508" s="18" t="n"/>
      <c r="F1508" s="19" t="n"/>
      <c r="G1508" s="19">
        <f>IF(OR(F1508="",E1508&lt;&gt;"Nakit"),0,IF(B1508="Gider",-F1508,F1508))</f>
        <v/>
      </c>
    </row>
    <row r="1509">
      <c r="A1509" s="18" t="n"/>
      <c r="F1509" s="19" t="n"/>
      <c r="G1509" s="19">
        <f>IF(OR(F1509="",E1509&lt;&gt;"Nakit"),0,IF(B1509="Gider",-F1509,F1509))</f>
        <v/>
      </c>
    </row>
    <row r="1510">
      <c r="A1510" s="18" t="n"/>
      <c r="F1510" s="19" t="n"/>
      <c r="G1510" s="19">
        <f>IF(OR(F1510="",E1510&lt;&gt;"Nakit"),0,IF(B1510="Gider",-F1510,F1510))</f>
        <v/>
      </c>
    </row>
    <row r="1511">
      <c r="A1511" s="18" t="n"/>
      <c r="F1511" s="19" t="n"/>
      <c r="G1511" s="19">
        <f>IF(OR(F1511="",E1511&lt;&gt;"Nakit"),0,IF(B1511="Gider",-F1511,F1511))</f>
        <v/>
      </c>
    </row>
    <row r="1512">
      <c r="A1512" s="18" t="n"/>
      <c r="F1512" s="19" t="n"/>
      <c r="G1512" s="19">
        <f>IF(OR(F1512="",E1512&lt;&gt;"Nakit"),0,IF(B1512="Gider",-F1512,F1512))</f>
        <v/>
      </c>
    </row>
    <row r="1513">
      <c r="A1513" s="18" t="n"/>
      <c r="F1513" s="19" t="n"/>
      <c r="G1513" s="19">
        <f>IF(OR(F1513="",E1513&lt;&gt;"Nakit"),0,IF(B1513="Gider",-F1513,F1513))</f>
        <v/>
      </c>
    </row>
    <row r="1514">
      <c r="A1514" s="18" t="n"/>
      <c r="F1514" s="19" t="n"/>
      <c r="G1514" s="19">
        <f>IF(OR(F1514="",E1514&lt;&gt;"Nakit"),0,IF(B1514="Gider",-F1514,F1514))</f>
        <v/>
      </c>
    </row>
    <row r="1515">
      <c r="A1515" s="18" t="n"/>
      <c r="F1515" s="19" t="n"/>
      <c r="G1515" s="19">
        <f>IF(OR(F1515="",E1515&lt;&gt;"Nakit"),0,IF(B1515="Gider",-F1515,F1515))</f>
        <v/>
      </c>
    </row>
    <row r="1516">
      <c r="A1516" s="18" t="n"/>
      <c r="F1516" s="19" t="n"/>
      <c r="G1516" s="19">
        <f>IF(OR(F1516="",E1516&lt;&gt;"Nakit"),0,IF(B1516="Gider",-F1516,F1516))</f>
        <v/>
      </c>
    </row>
    <row r="1517">
      <c r="A1517" s="18" t="n"/>
      <c r="F1517" s="19" t="n"/>
      <c r="G1517" s="19">
        <f>IF(OR(F1517="",E1517&lt;&gt;"Nakit"),0,IF(B1517="Gider",-F1517,F1517))</f>
        <v/>
      </c>
    </row>
    <row r="1518">
      <c r="A1518" s="18" t="n"/>
      <c r="F1518" s="19" t="n"/>
      <c r="G1518" s="19">
        <f>IF(OR(F1518="",E1518&lt;&gt;"Nakit"),0,IF(B1518="Gider",-F1518,F1518))</f>
        <v/>
      </c>
    </row>
    <row r="1519">
      <c r="A1519" s="18" t="n"/>
      <c r="F1519" s="19" t="n"/>
      <c r="G1519" s="19">
        <f>IF(OR(F1519="",E1519&lt;&gt;"Nakit"),0,IF(B1519="Gider",-F1519,F1519))</f>
        <v/>
      </c>
    </row>
    <row r="1520">
      <c r="A1520" s="18" t="n"/>
      <c r="F1520" s="19" t="n"/>
      <c r="G1520" s="19">
        <f>IF(OR(F1520="",E1520&lt;&gt;"Nakit"),0,IF(B1520="Gider",-F1520,F1520))</f>
        <v/>
      </c>
    </row>
    <row r="1521">
      <c r="A1521" s="18" t="n"/>
      <c r="F1521" s="19" t="n"/>
      <c r="G1521" s="19">
        <f>IF(OR(F1521="",E1521&lt;&gt;"Nakit"),0,IF(B1521="Gider",-F1521,F1521))</f>
        <v/>
      </c>
    </row>
    <row r="1522">
      <c r="A1522" s="18" t="n"/>
      <c r="F1522" s="19" t="n"/>
      <c r="G1522" s="19">
        <f>IF(OR(F1522="",E1522&lt;&gt;"Nakit"),0,IF(B1522="Gider",-F1522,F1522))</f>
        <v/>
      </c>
    </row>
    <row r="1523">
      <c r="A1523" s="18" t="n"/>
      <c r="F1523" s="19" t="n"/>
      <c r="G1523" s="19">
        <f>IF(OR(F1523="",E1523&lt;&gt;"Nakit"),0,IF(B1523="Gider",-F1523,F1523))</f>
        <v/>
      </c>
    </row>
    <row r="1524">
      <c r="A1524" s="18" t="n"/>
      <c r="F1524" s="19" t="n"/>
      <c r="G1524" s="19">
        <f>IF(OR(F1524="",E1524&lt;&gt;"Nakit"),0,IF(B1524="Gider",-F1524,F1524))</f>
        <v/>
      </c>
    </row>
    <row r="1525">
      <c r="A1525" s="18" t="n"/>
      <c r="F1525" s="19" t="n"/>
      <c r="G1525" s="19">
        <f>IF(OR(F1525="",E1525&lt;&gt;"Nakit"),0,IF(B1525="Gider",-F1525,F1525))</f>
        <v/>
      </c>
    </row>
    <row r="1526">
      <c r="A1526" s="18" t="n"/>
      <c r="F1526" s="19" t="n"/>
      <c r="G1526" s="19">
        <f>IF(OR(F1526="",E1526&lt;&gt;"Nakit"),0,IF(B1526="Gider",-F1526,F1526))</f>
        <v/>
      </c>
    </row>
    <row r="1527">
      <c r="A1527" s="18" t="n"/>
      <c r="F1527" s="19" t="n"/>
      <c r="G1527" s="19">
        <f>IF(OR(F1527="",E1527&lt;&gt;"Nakit"),0,IF(B1527="Gider",-F1527,F1527))</f>
        <v/>
      </c>
    </row>
    <row r="1528">
      <c r="A1528" s="18" t="n"/>
      <c r="F1528" s="19" t="n"/>
      <c r="G1528" s="19">
        <f>IF(OR(F1528="",E1528&lt;&gt;"Nakit"),0,IF(B1528="Gider",-F1528,F1528))</f>
        <v/>
      </c>
    </row>
    <row r="1529">
      <c r="A1529" s="18" t="n"/>
      <c r="F1529" s="19" t="n"/>
      <c r="G1529" s="19">
        <f>IF(OR(F1529="",E1529&lt;&gt;"Nakit"),0,IF(B1529="Gider",-F1529,F1529))</f>
        <v/>
      </c>
    </row>
    <row r="1530">
      <c r="A1530" s="18" t="n"/>
      <c r="F1530" s="19" t="n"/>
      <c r="G1530" s="19">
        <f>IF(OR(F1530="",E1530&lt;&gt;"Nakit"),0,IF(B1530="Gider",-F1530,F1530))</f>
        <v/>
      </c>
    </row>
    <row r="1531">
      <c r="A1531" s="18" t="n"/>
      <c r="F1531" s="19" t="n"/>
      <c r="G1531" s="19">
        <f>IF(OR(F1531="",E1531&lt;&gt;"Nakit"),0,IF(B1531="Gider",-F1531,F1531))</f>
        <v/>
      </c>
    </row>
    <row r="1532">
      <c r="A1532" s="18" t="n"/>
      <c r="F1532" s="19" t="n"/>
      <c r="G1532" s="19">
        <f>IF(OR(F1532="",E1532&lt;&gt;"Nakit"),0,IF(B1532="Gider",-F1532,F1532))</f>
        <v/>
      </c>
    </row>
    <row r="1533">
      <c r="A1533" s="18" t="n"/>
      <c r="F1533" s="19" t="n"/>
      <c r="G1533" s="19">
        <f>IF(OR(F1533="",E1533&lt;&gt;"Nakit"),0,IF(B1533="Gider",-F1533,F1533))</f>
        <v/>
      </c>
    </row>
    <row r="1534">
      <c r="A1534" s="18" t="n"/>
      <c r="F1534" s="19" t="n"/>
      <c r="G1534" s="19">
        <f>IF(OR(F1534="",E1534&lt;&gt;"Nakit"),0,IF(B1534="Gider",-F1534,F1534))</f>
        <v/>
      </c>
    </row>
    <row r="1535">
      <c r="A1535" s="18" t="n"/>
      <c r="F1535" s="19" t="n"/>
      <c r="G1535" s="19">
        <f>IF(OR(F1535="",E1535&lt;&gt;"Nakit"),0,IF(B1535="Gider",-F1535,F1535))</f>
        <v/>
      </c>
    </row>
    <row r="1536">
      <c r="A1536" s="18" t="n"/>
      <c r="F1536" s="19" t="n"/>
      <c r="G1536" s="19">
        <f>IF(OR(F1536="",E1536&lt;&gt;"Nakit"),0,IF(B1536="Gider",-F1536,F1536))</f>
        <v/>
      </c>
    </row>
    <row r="1537">
      <c r="A1537" s="18" t="n"/>
      <c r="F1537" s="19" t="n"/>
      <c r="G1537" s="19">
        <f>IF(OR(F1537="",E1537&lt;&gt;"Nakit"),0,IF(B1537="Gider",-F1537,F1537))</f>
        <v/>
      </c>
    </row>
    <row r="1538">
      <c r="A1538" s="18" t="n"/>
      <c r="F1538" s="19" t="n"/>
      <c r="G1538" s="19">
        <f>IF(OR(F1538="",E1538&lt;&gt;"Nakit"),0,IF(B1538="Gider",-F1538,F1538))</f>
        <v/>
      </c>
    </row>
    <row r="1539">
      <c r="A1539" s="18" t="n"/>
      <c r="F1539" s="19" t="n"/>
      <c r="G1539" s="19">
        <f>IF(OR(F1539="",E1539&lt;&gt;"Nakit"),0,IF(B1539="Gider",-F1539,F1539))</f>
        <v/>
      </c>
    </row>
    <row r="1540">
      <c r="A1540" s="18" t="n"/>
      <c r="F1540" s="19" t="n"/>
      <c r="G1540" s="19">
        <f>IF(OR(F1540="",E1540&lt;&gt;"Nakit"),0,IF(B1540="Gider",-F1540,F1540))</f>
        <v/>
      </c>
    </row>
    <row r="1541">
      <c r="A1541" s="18" t="n"/>
      <c r="F1541" s="19" t="n"/>
      <c r="G1541" s="19">
        <f>IF(OR(F1541="",E1541&lt;&gt;"Nakit"),0,IF(B1541="Gider",-F1541,F1541))</f>
        <v/>
      </c>
    </row>
    <row r="1542">
      <c r="A1542" s="18" t="n"/>
      <c r="F1542" s="19" t="n"/>
      <c r="G1542" s="19">
        <f>IF(OR(F1542="",E1542&lt;&gt;"Nakit"),0,IF(B1542="Gider",-F1542,F1542))</f>
        <v/>
      </c>
    </row>
    <row r="1543">
      <c r="A1543" s="18" t="n"/>
      <c r="F1543" s="19" t="n"/>
      <c r="G1543" s="19">
        <f>IF(OR(F1543="",E1543&lt;&gt;"Nakit"),0,IF(B1543="Gider",-F1543,F1543))</f>
        <v/>
      </c>
    </row>
    <row r="1544">
      <c r="A1544" s="18" t="n"/>
      <c r="F1544" s="19" t="n"/>
      <c r="G1544" s="19">
        <f>IF(OR(F1544="",E1544&lt;&gt;"Nakit"),0,IF(B1544="Gider",-F1544,F1544))</f>
        <v/>
      </c>
    </row>
    <row r="1545">
      <c r="A1545" s="18" t="n"/>
      <c r="F1545" s="19" t="n"/>
      <c r="G1545" s="19">
        <f>IF(OR(F1545="",E1545&lt;&gt;"Nakit"),0,IF(B1545="Gider",-F1545,F1545))</f>
        <v/>
      </c>
    </row>
    <row r="1546">
      <c r="A1546" s="18" t="n"/>
      <c r="F1546" s="19" t="n"/>
      <c r="G1546" s="19">
        <f>IF(OR(F1546="",E1546&lt;&gt;"Nakit"),0,IF(B1546="Gider",-F1546,F1546))</f>
        <v/>
      </c>
    </row>
    <row r="1547">
      <c r="A1547" s="18" t="n"/>
      <c r="F1547" s="19" t="n"/>
      <c r="G1547" s="19">
        <f>IF(OR(F1547="",E1547&lt;&gt;"Nakit"),0,IF(B1547="Gider",-F1547,F1547))</f>
        <v/>
      </c>
    </row>
    <row r="1548">
      <c r="A1548" s="18" t="n"/>
      <c r="F1548" s="19" t="n"/>
      <c r="G1548" s="19">
        <f>IF(OR(F1548="",E1548&lt;&gt;"Nakit"),0,IF(B1548="Gider",-F1548,F1548))</f>
        <v/>
      </c>
    </row>
    <row r="1549">
      <c r="A1549" s="18" t="n"/>
      <c r="F1549" s="19" t="n"/>
      <c r="G1549" s="19">
        <f>IF(OR(F1549="",E1549&lt;&gt;"Nakit"),0,IF(B1549="Gider",-F1549,F1549))</f>
        <v/>
      </c>
    </row>
    <row r="1550">
      <c r="A1550" s="18" t="n"/>
      <c r="F1550" s="19" t="n"/>
      <c r="G1550" s="19">
        <f>IF(OR(F1550="",E1550&lt;&gt;"Nakit"),0,IF(B1550="Gider",-F1550,F1550))</f>
        <v/>
      </c>
    </row>
    <row r="1551">
      <c r="A1551" s="18" t="n"/>
      <c r="F1551" s="19" t="n"/>
      <c r="G1551" s="19">
        <f>IF(OR(F1551="",E1551&lt;&gt;"Nakit"),0,IF(B1551="Gider",-F1551,F1551))</f>
        <v/>
      </c>
    </row>
    <row r="1552">
      <c r="A1552" s="18" t="n"/>
      <c r="F1552" s="19" t="n"/>
      <c r="G1552" s="19">
        <f>IF(OR(F1552="",E1552&lt;&gt;"Nakit"),0,IF(B1552="Gider",-F1552,F1552))</f>
        <v/>
      </c>
    </row>
    <row r="1553">
      <c r="A1553" s="18" t="n"/>
      <c r="F1553" s="19" t="n"/>
      <c r="G1553" s="19">
        <f>IF(OR(F1553="",E1553&lt;&gt;"Nakit"),0,IF(B1553="Gider",-F1553,F1553))</f>
        <v/>
      </c>
    </row>
    <row r="1554">
      <c r="A1554" s="18" t="n"/>
      <c r="F1554" s="19" t="n"/>
      <c r="G1554" s="19">
        <f>IF(OR(F1554="",E1554&lt;&gt;"Nakit"),0,IF(B1554="Gider",-F1554,F1554))</f>
        <v/>
      </c>
    </row>
    <row r="1555">
      <c r="A1555" s="18" t="n"/>
      <c r="F1555" s="19" t="n"/>
      <c r="G1555" s="19">
        <f>IF(OR(F1555="",E1555&lt;&gt;"Nakit"),0,IF(B1555="Gider",-F1555,F1555))</f>
        <v/>
      </c>
    </row>
    <row r="1556">
      <c r="A1556" s="18" t="n"/>
      <c r="F1556" s="19" t="n"/>
      <c r="G1556" s="19">
        <f>IF(OR(F1556="",E1556&lt;&gt;"Nakit"),0,IF(B1556="Gider",-F1556,F1556))</f>
        <v/>
      </c>
    </row>
    <row r="1557">
      <c r="A1557" s="18" t="n"/>
      <c r="F1557" s="19" t="n"/>
      <c r="G1557" s="19">
        <f>IF(OR(F1557="",E1557&lt;&gt;"Nakit"),0,IF(B1557="Gider",-F1557,F1557))</f>
        <v/>
      </c>
    </row>
    <row r="1558">
      <c r="A1558" s="18" t="n"/>
      <c r="F1558" s="19" t="n"/>
      <c r="G1558" s="19">
        <f>IF(OR(F1558="",E1558&lt;&gt;"Nakit"),0,IF(B1558="Gider",-F1558,F1558))</f>
        <v/>
      </c>
    </row>
    <row r="1559">
      <c r="A1559" s="18" t="n"/>
      <c r="F1559" s="19" t="n"/>
      <c r="G1559" s="19">
        <f>IF(OR(F1559="",E1559&lt;&gt;"Nakit"),0,IF(B1559="Gider",-F1559,F1559))</f>
        <v/>
      </c>
    </row>
    <row r="1560">
      <c r="A1560" s="18" t="n"/>
      <c r="F1560" s="19" t="n"/>
      <c r="G1560" s="19">
        <f>IF(OR(F1560="",E1560&lt;&gt;"Nakit"),0,IF(B1560="Gider",-F1560,F1560))</f>
        <v/>
      </c>
    </row>
    <row r="1561">
      <c r="A1561" s="18" t="n"/>
      <c r="F1561" s="19" t="n"/>
      <c r="G1561" s="19">
        <f>IF(OR(F1561="",E1561&lt;&gt;"Nakit"),0,IF(B1561="Gider",-F1561,F1561))</f>
        <v/>
      </c>
    </row>
    <row r="1562">
      <c r="A1562" s="18" t="n"/>
      <c r="F1562" s="19" t="n"/>
      <c r="G1562" s="19">
        <f>IF(OR(F1562="",E1562&lt;&gt;"Nakit"),0,IF(B1562="Gider",-F1562,F1562))</f>
        <v/>
      </c>
    </row>
    <row r="1563">
      <c r="A1563" s="18" t="n"/>
      <c r="F1563" s="19" t="n"/>
      <c r="G1563" s="19">
        <f>IF(OR(F1563="",E1563&lt;&gt;"Nakit"),0,IF(B1563="Gider",-F1563,F1563))</f>
        <v/>
      </c>
    </row>
    <row r="1564">
      <c r="A1564" s="18" t="n"/>
      <c r="F1564" s="19" t="n"/>
      <c r="G1564" s="19">
        <f>IF(OR(F1564="",E1564&lt;&gt;"Nakit"),0,IF(B1564="Gider",-F1564,F1564))</f>
        <v/>
      </c>
    </row>
    <row r="1565">
      <c r="A1565" s="18" t="n"/>
      <c r="F1565" s="19" t="n"/>
      <c r="G1565" s="19">
        <f>IF(OR(F1565="",E1565&lt;&gt;"Nakit"),0,IF(B1565="Gider",-F1565,F1565))</f>
        <v/>
      </c>
    </row>
    <row r="1566">
      <c r="A1566" s="18" t="n"/>
      <c r="F1566" s="19" t="n"/>
      <c r="G1566" s="19">
        <f>IF(OR(F1566="",E1566&lt;&gt;"Nakit"),0,IF(B1566="Gider",-F1566,F1566))</f>
        <v/>
      </c>
    </row>
    <row r="1567">
      <c r="A1567" s="18" t="n"/>
      <c r="F1567" s="19" t="n"/>
      <c r="G1567" s="19">
        <f>IF(OR(F1567="",E1567&lt;&gt;"Nakit"),0,IF(B1567="Gider",-F1567,F1567))</f>
        <v/>
      </c>
    </row>
    <row r="1568">
      <c r="A1568" s="18" t="n"/>
      <c r="F1568" s="19" t="n"/>
      <c r="G1568" s="19">
        <f>IF(OR(F1568="",E1568&lt;&gt;"Nakit"),0,IF(B1568="Gider",-F1568,F1568))</f>
        <v/>
      </c>
    </row>
    <row r="1569">
      <c r="A1569" s="18" t="n"/>
      <c r="F1569" s="19" t="n"/>
      <c r="G1569" s="19">
        <f>IF(OR(F1569="",E1569&lt;&gt;"Nakit"),0,IF(B1569="Gider",-F1569,F1569))</f>
        <v/>
      </c>
    </row>
    <row r="1570">
      <c r="A1570" s="18" t="n"/>
      <c r="F1570" s="19" t="n"/>
      <c r="G1570" s="19">
        <f>IF(OR(F1570="",E1570&lt;&gt;"Nakit"),0,IF(B1570="Gider",-F1570,F1570))</f>
        <v/>
      </c>
    </row>
    <row r="1571">
      <c r="A1571" s="18" t="n"/>
      <c r="F1571" s="19" t="n"/>
      <c r="G1571" s="19">
        <f>IF(OR(F1571="",E1571&lt;&gt;"Nakit"),0,IF(B1571="Gider",-F1571,F1571))</f>
        <v/>
      </c>
    </row>
    <row r="1572">
      <c r="A1572" s="18" t="n"/>
      <c r="F1572" s="19" t="n"/>
      <c r="G1572" s="19">
        <f>IF(OR(F1572="",E1572&lt;&gt;"Nakit"),0,IF(B1572="Gider",-F1572,F1572))</f>
        <v/>
      </c>
    </row>
    <row r="1573">
      <c r="A1573" s="18" t="n"/>
      <c r="F1573" s="19" t="n"/>
      <c r="G1573" s="19">
        <f>IF(OR(F1573="",E1573&lt;&gt;"Nakit"),0,IF(B1573="Gider",-F1573,F1573))</f>
        <v/>
      </c>
    </row>
    <row r="1574">
      <c r="A1574" s="18" t="n"/>
      <c r="F1574" s="19" t="n"/>
      <c r="G1574" s="19">
        <f>IF(OR(F1574="",E1574&lt;&gt;"Nakit"),0,IF(B1574="Gider",-F1574,F1574))</f>
        <v/>
      </c>
    </row>
    <row r="1575">
      <c r="A1575" s="18" t="n"/>
      <c r="F1575" s="19" t="n"/>
      <c r="G1575" s="19">
        <f>IF(OR(F1575="",E1575&lt;&gt;"Nakit"),0,IF(B1575="Gider",-F1575,F1575))</f>
        <v/>
      </c>
    </row>
    <row r="1576">
      <c r="A1576" s="18" t="n"/>
      <c r="F1576" s="19" t="n"/>
      <c r="G1576" s="19">
        <f>IF(OR(F1576="",E1576&lt;&gt;"Nakit"),0,IF(B1576="Gider",-F1576,F1576))</f>
        <v/>
      </c>
    </row>
    <row r="1577">
      <c r="A1577" s="18" t="n"/>
      <c r="F1577" s="19" t="n"/>
      <c r="G1577" s="19">
        <f>IF(OR(F1577="",E1577&lt;&gt;"Nakit"),0,IF(B1577="Gider",-F1577,F1577))</f>
        <v/>
      </c>
    </row>
    <row r="1578">
      <c r="A1578" s="18" t="n"/>
      <c r="F1578" s="19" t="n"/>
      <c r="G1578" s="19">
        <f>IF(OR(F1578="",E1578&lt;&gt;"Nakit"),0,IF(B1578="Gider",-F1578,F1578))</f>
        <v/>
      </c>
    </row>
    <row r="1579">
      <c r="A1579" s="18" t="n"/>
      <c r="F1579" s="19" t="n"/>
      <c r="G1579" s="19">
        <f>IF(OR(F1579="",E1579&lt;&gt;"Nakit"),0,IF(B1579="Gider",-F1579,F1579))</f>
        <v/>
      </c>
    </row>
    <row r="1580">
      <c r="A1580" s="18" t="n"/>
      <c r="F1580" s="19" t="n"/>
      <c r="G1580" s="19">
        <f>IF(OR(F1580="",E1580&lt;&gt;"Nakit"),0,IF(B1580="Gider",-F1580,F1580))</f>
        <v/>
      </c>
    </row>
    <row r="1581">
      <c r="A1581" s="18" t="n"/>
      <c r="F1581" s="19" t="n"/>
      <c r="G1581" s="19">
        <f>IF(OR(F1581="",E1581&lt;&gt;"Nakit"),0,IF(B1581="Gider",-F1581,F1581))</f>
        <v/>
      </c>
    </row>
    <row r="1582">
      <c r="A1582" s="18" t="n"/>
      <c r="F1582" s="19" t="n"/>
      <c r="G1582" s="19">
        <f>IF(OR(F1582="",E1582&lt;&gt;"Nakit"),0,IF(B1582="Gider",-F1582,F1582))</f>
        <v/>
      </c>
    </row>
    <row r="1583">
      <c r="A1583" s="18" t="n"/>
      <c r="F1583" s="19" t="n"/>
      <c r="G1583" s="19">
        <f>IF(OR(F1583="",E1583&lt;&gt;"Nakit"),0,IF(B1583="Gider",-F1583,F1583))</f>
        <v/>
      </c>
    </row>
    <row r="1584">
      <c r="A1584" s="18" t="n"/>
      <c r="F1584" s="19" t="n"/>
      <c r="G1584" s="19">
        <f>IF(OR(F1584="",E1584&lt;&gt;"Nakit"),0,IF(B1584="Gider",-F1584,F1584))</f>
        <v/>
      </c>
    </row>
    <row r="1585">
      <c r="A1585" s="18" t="n"/>
      <c r="F1585" s="19" t="n"/>
      <c r="G1585" s="19">
        <f>IF(OR(F1585="",E1585&lt;&gt;"Nakit"),0,IF(B1585="Gider",-F1585,F1585))</f>
        <v/>
      </c>
    </row>
    <row r="1586">
      <c r="A1586" s="18" t="n"/>
      <c r="F1586" s="19" t="n"/>
      <c r="G1586" s="19">
        <f>IF(OR(F1586="",E1586&lt;&gt;"Nakit"),0,IF(B1586="Gider",-F1586,F1586))</f>
        <v/>
      </c>
    </row>
    <row r="1587">
      <c r="A1587" s="18" t="n"/>
      <c r="F1587" s="19" t="n"/>
      <c r="G1587" s="19">
        <f>IF(OR(F1587="",E1587&lt;&gt;"Nakit"),0,IF(B1587="Gider",-F1587,F1587))</f>
        <v/>
      </c>
    </row>
    <row r="1588">
      <c r="A1588" s="18" t="n"/>
      <c r="F1588" s="19" t="n"/>
      <c r="G1588" s="19">
        <f>IF(OR(F1588="",E1588&lt;&gt;"Nakit"),0,IF(B1588="Gider",-F1588,F1588))</f>
        <v/>
      </c>
    </row>
    <row r="1589">
      <c r="A1589" s="18" t="n"/>
      <c r="F1589" s="19" t="n"/>
      <c r="G1589" s="19">
        <f>IF(OR(F1589="",E1589&lt;&gt;"Nakit"),0,IF(B1589="Gider",-F1589,F1589))</f>
        <v/>
      </c>
    </row>
    <row r="1590">
      <c r="A1590" s="18" t="n"/>
      <c r="F1590" s="19" t="n"/>
      <c r="G1590" s="19">
        <f>IF(OR(F1590="",E1590&lt;&gt;"Nakit"),0,IF(B1590="Gider",-F1590,F1590))</f>
        <v/>
      </c>
    </row>
    <row r="1591">
      <c r="A1591" s="18" t="n"/>
      <c r="F1591" s="19" t="n"/>
      <c r="G1591" s="19">
        <f>IF(OR(F1591="",E1591&lt;&gt;"Nakit"),0,IF(B1591="Gider",-F1591,F1591))</f>
        <v/>
      </c>
    </row>
    <row r="1592">
      <c r="A1592" s="18" t="n"/>
      <c r="F1592" s="19" t="n"/>
      <c r="G1592" s="19">
        <f>IF(OR(F1592="",E1592&lt;&gt;"Nakit"),0,IF(B1592="Gider",-F1592,F1592))</f>
        <v/>
      </c>
    </row>
    <row r="1593">
      <c r="A1593" s="18" t="n"/>
      <c r="F1593" s="19" t="n"/>
      <c r="G1593" s="19">
        <f>IF(OR(F1593="",E1593&lt;&gt;"Nakit"),0,IF(B1593="Gider",-F1593,F1593))</f>
        <v/>
      </c>
    </row>
    <row r="1594">
      <c r="A1594" s="18" t="n"/>
      <c r="F1594" s="19" t="n"/>
      <c r="G1594" s="19">
        <f>IF(OR(F1594="",E1594&lt;&gt;"Nakit"),0,IF(B1594="Gider",-F1594,F1594))</f>
        <v/>
      </c>
    </row>
    <row r="1595">
      <c r="A1595" s="18" t="n"/>
      <c r="F1595" s="19" t="n"/>
      <c r="G1595" s="19">
        <f>IF(OR(F1595="",E1595&lt;&gt;"Nakit"),0,IF(B1595="Gider",-F1595,F1595))</f>
        <v/>
      </c>
    </row>
    <row r="1596">
      <c r="A1596" s="18" t="n"/>
      <c r="F1596" s="19" t="n"/>
      <c r="G1596" s="19">
        <f>IF(OR(F1596="",E1596&lt;&gt;"Nakit"),0,IF(B1596="Gider",-F1596,F1596))</f>
        <v/>
      </c>
    </row>
    <row r="1597">
      <c r="A1597" s="18" t="n"/>
      <c r="F1597" s="19" t="n"/>
      <c r="G1597" s="19">
        <f>IF(OR(F1597="",E1597&lt;&gt;"Nakit"),0,IF(B1597="Gider",-F1597,F1597))</f>
        <v/>
      </c>
    </row>
    <row r="1598">
      <c r="A1598" s="18" t="n"/>
      <c r="F1598" s="19" t="n"/>
      <c r="G1598" s="19">
        <f>IF(OR(F1598="",E1598&lt;&gt;"Nakit"),0,IF(B1598="Gider",-F1598,F1598))</f>
        <v/>
      </c>
    </row>
    <row r="1599">
      <c r="A1599" s="18" t="n"/>
      <c r="F1599" s="19" t="n"/>
      <c r="G1599" s="19">
        <f>IF(OR(F1599="",E1599&lt;&gt;"Nakit"),0,IF(B1599="Gider",-F1599,F1599))</f>
        <v/>
      </c>
    </row>
    <row r="1600">
      <c r="A1600" s="18" t="n"/>
      <c r="F1600" s="19" t="n"/>
      <c r="G1600" s="19">
        <f>IF(OR(F1600="",E1600&lt;&gt;"Nakit"),0,IF(B1600="Gider",-F1600,F1600))</f>
        <v/>
      </c>
    </row>
    <row r="1601">
      <c r="A1601" s="18" t="n"/>
      <c r="F1601" s="19" t="n"/>
      <c r="G1601" s="19">
        <f>IF(OR(F1601="",E1601&lt;&gt;"Nakit"),0,IF(B1601="Gider",-F1601,F1601))</f>
        <v/>
      </c>
    </row>
    <row r="1602">
      <c r="A1602" s="18" t="n"/>
      <c r="F1602" s="19" t="n"/>
      <c r="G1602" s="19">
        <f>IF(OR(F1602="",E1602&lt;&gt;"Nakit"),0,IF(B1602="Gider",-F1602,F1602))</f>
        <v/>
      </c>
    </row>
    <row r="1603">
      <c r="A1603" s="18" t="n"/>
      <c r="F1603" s="19" t="n"/>
      <c r="G1603" s="19">
        <f>IF(OR(F1603="",E1603&lt;&gt;"Nakit"),0,IF(B1603="Gider",-F1603,F1603))</f>
        <v/>
      </c>
    </row>
    <row r="1604">
      <c r="A1604" s="18" t="n"/>
      <c r="F1604" s="19" t="n"/>
      <c r="G1604" s="19">
        <f>IF(OR(F1604="",E1604&lt;&gt;"Nakit"),0,IF(B1604="Gider",-F1604,F1604))</f>
        <v/>
      </c>
    </row>
    <row r="1605">
      <c r="A1605" s="18" t="n"/>
      <c r="F1605" s="19" t="n"/>
      <c r="G1605" s="19">
        <f>IF(OR(F1605="",E1605&lt;&gt;"Nakit"),0,IF(B1605="Gider",-F1605,F1605))</f>
        <v/>
      </c>
    </row>
    <row r="1606">
      <c r="A1606" s="18" t="n"/>
      <c r="F1606" s="19" t="n"/>
      <c r="G1606" s="19">
        <f>IF(OR(F1606="",E1606&lt;&gt;"Nakit"),0,IF(B1606="Gider",-F1606,F1606))</f>
        <v/>
      </c>
    </row>
    <row r="1607">
      <c r="A1607" s="18" t="n"/>
      <c r="F1607" s="19" t="n"/>
      <c r="G1607" s="19">
        <f>IF(OR(F1607="",E1607&lt;&gt;"Nakit"),0,IF(B1607="Gider",-F1607,F1607))</f>
        <v/>
      </c>
    </row>
    <row r="1608">
      <c r="A1608" s="18" t="n"/>
      <c r="F1608" s="19" t="n"/>
      <c r="G1608" s="19">
        <f>IF(OR(F1608="",E1608&lt;&gt;"Nakit"),0,IF(B1608="Gider",-F1608,F1608))</f>
        <v/>
      </c>
    </row>
    <row r="1609">
      <c r="A1609" s="18" t="n"/>
      <c r="F1609" s="19" t="n"/>
      <c r="G1609" s="19">
        <f>IF(OR(F1609="",E1609&lt;&gt;"Nakit"),0,IF(B1609="Gider",-F1609,F1609))</f>
        <v/>
      </c>
    </row>
    <row r="1610">
      <c r="A1610" s="18" t="n"/>
      <c r="F1610" s="19" t="n"/>
      <c r="G1610" s="19">
        <f>IF(OR(F1610="",E1610&lt;&gt;"Nakit"),0,IF(B1610="Gider",-F1610,F1610))</f>
        <v/>
      </c>
    </row>
    <row r="1611">
      <c r="A1611" s="18" t="n"/>
      <c r="F1611" s="19" t="n"/>
      <c r="G1611" s="19">
        <f>IF(OR(F1611="",E1611&lt;&gt;"Nakit"),0,IF(B1611="Gider",-F1611,F1611))</f>
        <v/>
      </c>
    </row>
    <row r="1612">
      <c r="A1612" s="18" t="n"/>
      <c r="F1612" s="19" t="n"/>
      <c r="G1612" s="19">
        <f>IF(OR(F1612="",E1612&lt;&gt;"Nakit"),0,IF(B1612="Gider",-F1612,F1612))</f>
        <v/>
      </c>
    </row>
    <row r="1613">
      <c r="A1613" s="18" t="n"/>
      <c r="F1613" s="19" t="n"/>
      <c r="G1613" s="19">
        <f>IF(OR(F1613="",E1613&lt;&gt;"Nakit"),0,IF(B1613="Gider",-F1613,F1613))</f>
        <v/>
      </c>
    </row>
    <row r="1614">
      <c r="A1614" s="18" t="n"/>
      <c r="F1614" s="19" t="n"/>
      <c r="G1614" s="19">
        <f>IF(OR(F1614="",E1614&lt;&gt;"Nakit"),0,IF(B1614="Gider",-F1614,F1614))</f>
        <v/>
      </c>
    </row>
    <row r="1615">
      <c r="A1615" s="18" t="n"/>
      <c r="F1615" s="19" t="n"/>
      <c r="G1615" s="19">
        <f>IF(OR(F1615="",E1615&lt;&gt;"Nakit"),0,IF(B1615="Gider",-F1615,F1615))</f>
        <v/>
      </c>
    </row>
    <row r="1616">
      <c r="A1616" s="18" t="n"/>
      <c r="F1616" s="19" t="n"/>
      <c r="G1616" s="19">
        <f>IF(OR(F1616="",E1616&lt;&gt;"Nakit"),0,IF(B1616="Gider",-F1616,F1616))</f>
        <v/>
      </c>
    </row>
    <row r="1617">
      <c r="A1617" s="18" t="n"/>
      <c r="F1617" s="19" t="n"/>
      <c r="G1617" s="19">
        <f>IF(OR(F1617="",E1617&lt;&gt;"Nakit"),0,IF(B1617="Gider",-F1617,F1617))</f>
        <v/>
      </c>
    </row>
    <row r="1618">
      <c r="A1618" s="18" t="n"/>
      <c r="F1618" s="19" t="n"/>
      <c r="G1618" s="19">
        <f>IF(OR(F1618="",E1618&lt;&gt;"Nakit"),0,IF(B1618="Gider",-F1618,F1618))</f>
        <v/>
      </c>
    </row>
    <row r="1619">
      <c r="A1619" s="18" t="n"/>
      <c r="F1619" s="19" t="n"/>
      <c r="G1619" s="19">
        <f>IF(OR(F1619="",E1619&lt;&gt;"Nakit"),0,IF(B1619="Gider",-F1619,F1619))</f>
        <v/>
      </c>
    </row>
    <row r="1620">
      <c r="A1620" s="18" t="n"/>
      <c r="F1620" s="19" t="n"/>
      <c r="G1620" s="19">
        <f>IF(OR(F1620="",E1620&lt;&gt;"Nakit"),0,IF(B1620="Gider",-F1620,F1620))</f>
        <v/>
      </c>
    </row>
    <row r="1621">
      <c r="A1621" s="18" t="n"/>
      <c r="F1621" s="19" t="n"/>
      <c r="G1621" s="19">
        <f>IF(OR(F1621="",E1621&lt;&gt;"Nakit"),0,IF(B1621="Gider",-F1621,F1621))</f>
        <v/>
      </c>
    </row>
    <row r="1622">
      <c r="A1622" s="18" t="n"/>
      <c r="F1622" s="19" t="n"/>
      <c r="G1622" s="19">
        <f>IF(OR(F1622="",E1622&lt;&gt;"Nakit"),0,IF(B1622="Gider",-F1622,F1622))</f>
        <v/>
      </c>
    </row>
    <row r="1623">
      <c r="A1623" s="18" t="n"/>
      <c r="F1623" s="19" t="n"/>
      <c r="G1623" s="19">
        <f>IF(OR(F1623="",E1623&lt;&gt;"Nakit"),0,IF(B1623="Gider",-F1623,F1623))</f>
        <v/>
      </c>
    </row>
    <row r="1624">
      <c r="A1624" s="18" t="n"/>
      <c r="F1624" s="19" t="n"/>
      <c r="G1624" s="19">
        <f>IF(OR(F1624="",E1624&lt;&gt;"Nakit"),0,IF(B1624="Gider",-F1624,F1624))</f>
        <v/>
      </c>
    </row>
    <row r="1625">
      <c r="A1625" s="18" t="n"/>
      <c r="F1625" s="19" t="n"/>
      <c r="G1625" s="19">
        <f>IF(OR(F1625="",E1625&lt;&gt;"Nakit"),0,IF(B1625="Gider",-F1625,F1625))</f>
        <v/>
      </c>
    </row>
    <row r="1626">
      <c r="A1626" s="18" t="n"/>
      <c r="F1626" s="19" t="n"/>
      <c r="G1626" s="19">
        <f>IF(OR(F1626="",E1626&lt;&gt;"Nakit"),0,IF(B1626="Gider",-F1626,F1626))</f>
        <v/>
      </c>
    </row>
    <row r="1627">
      <c r="A1627" s="18" t="n"/>
      <c r="F1627" s="19" t="n"/>
      <c r="G1627" s="19">
        <f>IF(OR(F1627="",E1627&lt;&gt;"Nakit"),0,IF(B1627="Gider",-F1627,F1627))</f>
        <v/>
      </c>
    </row>
    <row r="1628">
      <c r="A1628" s="18" t="n"/>
      <c r="F1628" s="19" t="n"/>
      <c r="G1628" s="19">
        <f>IF(OR(F1628="",E1628&lt;&gt;"Nakit"),0,IF(B1628="Gider",-F1628,F1628))</f>
        <v/>
      </c>
    </row>
    <row r="1629">
      <c r="A1629" s="18" t="n"/>
      <c r="F1629" s="19" t="n"/>
      <c r="G1629" s="19">
        <f>IF(OR(F1629="",E1629&lt;&gt;"Nakit"),0,IF(B1629="Gider",-F1629,F1629))</f>
        <v/>
      </c>
    </row>
    <row r="1630">
      <c r="A1630" s="18" t="n"/>
      <c r="F1630" s="19" t="n"/>
      <c r="G1630" s="19">
        <f>IF(OR(F1630="",E1630&lt;&gt;"Nakit"),0,IF(B1630="Gider",-F1630,F1630))</f>
        <v/>
      </c>
    </row>
    <row r="1631">
      <c r="A1631" s="18" t="n"/>
      <c r="F1631" s="19" t="n"/>
      <c r="G1631" s="19">
        <f>IF(OR(F1631="",E1631&lt;&gt;"Nakit"),0,IF(B1631="Gider",-F1631,F1631))</f>
        <v/>
      </c>
    </row>
    <row r="1632">
      <c r="A1632" s="18" t="n"/>
      <c r="F1632" s="19" t="n"/>
      <c r="G1632" s="19">
        <f>IF(OR(F1632="",E1632&lt;&gt;"Nakit"),0,IF(B1632="Gider",-F1632,F1632))</f>
        <v/>
      </c>
    </row>
    <row r="1633">
      <c r="A1633" s="18" t="n"/>
      <c r="F1633" s="19" t="n"/>
      <c r="G1633" s="19">
        <f>IF(OR(F1633="",E1633&lt;&gt;"Nakit"),0,IF(B1633="Gider",-F1633,F1633))</f>
        <v/>
      </c>
    </row>
    <row r="1634">
      <c r="A1634" s="18" t="n"/>
      <c r="F1634" s="19" t="n"/>
      <c r="G1634" s="19">
        <f>IF(OR(F1634="",E1634&lt;&gt;"Nakit"),0,IF(B1634="Gider",-F1634,F1634))</f>
        <v/>
      </c>
    </row>
    <row r="1635">
      <c r="A1635" s="18" t="n"/>
      <c r="F1635" s="19" t="n"/>
      <c r="G1635" s="19">
        <f>IF(OR(F1635="",E1635&lt;&gt;"Nakit"),0,IF(B1635="Gider",-F1635,F1635))</f>
        <v/>
      </c>
    </row>
    <row r="1636">
      <c r="A1636" s="18" t="n"/>
      <c r="F1636" s="19" t="n"/>
      <c r="G1636" s="19">
        <f>IF(OR(F1636="",E1636&lt;&gt;"Nakit"),0,IF(B1636="Gider",-F1636,F1636))</f>
        <v/>
      </c>
    </row>
    <row r="1637">
      <c r="A1637" s="18" t="n"/>
      <c r="F1637" s="19" t="n"/>
      <c r="G1637" s="19">
        <f>IF(OR(F1637="",E1637&lt;&gt;"Nakit"),0,IF(B1637="Gider",-F1637,F1637))</f>
        <v/>
      </c>
    </row>
    <row r="1638">
      <c r="A1638" s="18" t="n"/>
      <c r="F1638" s="19" t="n"/>
      <c r="G1638" s="19">
        <f>IF(OR(F1638="",E1638&lt;&gt;"Nakit"),0,IF(B1638="Gider",-F1638,F1638))</f>
        <v/>
      </c>
    </row>
    <row r="1639">
      <c r="A1639" s="18" t="n"/>
      <c r="F1639" s="19" t="n"/>
      <c r="G1639" s="19">
        <f>IF(OR(F1639="",E1639&lt;&gt;"Nakit"),0,IF(B1639="Gider",-F1639,F1639))</f>
        <v/>
      </c>
    </row>
    <row r="1640">
      <c r="A1640" s="18" t="n"/>
      <c r="F1640" s="19" t="n"/>
      <c r="G1640" s="19">
        <f>IF(OR(F1640="",E1640&lt;&gt;"Nakit"),0,IF(B1640="Gider",-F1640,F1640))</f>
        <v/>
      </c>
    </row>
    <row r="1641">
      <c r="A1641" s="18" t="n"/>
      <c r="F1641" s="19" t="n"/>
      <c r="G1641" s="19">
        <f>IF(OR(F1641="",E1641&lt;&gt;"Nakit"),0,IF(B1641="Gider",-F1641,F1641))</f>
        <v/>
      </c>
    </row>
    <row r="1642">
      <c r="A1642" s="18" t="n"/>
      <c r="F1642" s="19" t="n"/>
      <c r="G1642" s="19">
        <f>IF(OR(F1642="",E1642&lt;&gt;"Nakit"),0,IF(B1642="Gider",-F1642,F1642))</f>
        <v/>
      </c>
    </row>
    <row r="1643">
      <c r="A1643" s="18" t="n"/>
      <c r="F1643" s="19" t="n"/>
      <c r="G1643" s="19">
        <f>IF(OR(F1643="",E1643&lt;&gt;"Nakit"),0,IF(B1643="Gider",-F1643,F1643))</f>
        <v/>
      </c>
    </row>
    <row r="1644">
      <c r="A1644" s="18" t="n"/>
      <c r="F1644" s="19" t="n"/>
      <c r="G1644" s="19">
        <f>IF(OR(F1644="",E1644&lt;&gt;"Nakit"),0,IF(B1644="Gider",-F1644,F1644))</f>
        <v/>
      </c>
    </row>
    <row r="1645">
      <c r="A1645" s="18" t="n"/>
      <c r="F1645" s="19" t="n"/>
      <c r="G1645" s="19">
        <f>IF(OR(F1645="",E1645&lt;&gt;"Nakit"),0,IF(B1645="Gider",-F1645,F1645))</f>
        <v/>
      </c>
    </row>
    <row r="1646">
      <c r="A1646" s="18" t="n"/>
      <c r="F1646" s="19" t="n"/>
      <c r="G1646" s="19">
        <f>IF(OR(F1646="",E1646&lt;&gt;"Nakit"),0,IF(B1646="Gider",-F1646,F1646))</f>
        <v/>
      </c>
    </row>
    <row r="1647">
      <c r="A1647" s="18" t="n"/>
      <c r="F1647" s="19" t="n"/>
      <c r="G1647" s="19">
        <f>IF(OR(F1647="",E1647&lt;&gt;"Nakit"),0,IF(B1647="Gider",-F1647,F1647))</f>
        <v/>
      </c>
    </row>
    <row r="1648">
      <c r="A1648" s="18" t="n"/>
      <c r="F1648" s="19" t="n"/>
      <c r="G1648" s="19">
        <f>IF(OR(F1648="",E1648&lt;&gt;"Nakit"),0,IF(B1648="Gider",-F1648,F1648))</f>
        <v/>
      </c>
    </row>
    <row r="1649">
      <c r="A1649" s="18" t="n"/>
      <c r="F1649" s="19" t="n"/>
      <c r="G1649" s="19">
        <f>IF(OR(F1649="",E1649&lt;&gt;"Nakit"),0,IF(B1649="Gider",-F1649,F1649))</f>
        <v/>
      </c>
    </row>
    <row r="1650">
      <c r="A1650" s="18" t="n"/>
      <c r="F1650" s="19" t="n"/>
      <c r="G1650" s="19">
        <f>IF(OR(F1650="",E1650&lt;&gt;"Nakit"),0,IF(B1650="Gider",-F1650,F1650))</f>
        <v/>
      </c>
    </row>
    <row r="1651">
      <c r="A1651" s="18" t="n"/>
      <c r="F1651" s="19" t="n"/>
      <c r="G1651" s="19">
        <f>IF(OR(F1651="",E1651&lt;&gt;"Nakit"),0,IF(B1651="Gider",-F1651,F1651))</f>
        <v/>
      </c>
    </row>
    <row r="1652">
      <c r="A1652" s="18" t="n"/>
      <c r="F1652" s="19" t="n"/>
      <c r="G1652" s="19">
        <f>IF(OR(F1652="",E1652&lt;&gt;"Nakit"),0,IF(B1652="Gider",-F1652,F1652))</f>
        <v/>
      </c>
    </row>
    <row r="1653">
      <c r="A1653" s="18" t="n"/>
      <c r="F1653" s="19" t="n"/>
      <c r="G1653" s="19">
        <f>IF(OR(F1653="",E1653&lt;&gt;"Nakit"),0,IF(B1653="Gider",-F1653,F1653))</f>
        <v/>
      </c>
    </row>
    <row r="1654">
      <c r="A1654" s="18" t="n"/>
      <c r="F1654" s="19" t="n"/>
      <c r="G1654" s="19">
        <f>IF(OR(F1654="",E1654&lt;&gt;"Nakit"),0,IF(B1654="Gider",-F1654,F1654))</f>
        <v/>
      </c>
    </row>
    <row r="1655">
      <c r="A1655" s="18" t="n"/>
      <c r="F1655" s="19" t="n"/>
      <c r="G1655" s="19">
        <f>IF(OR(F1655="",E1655&lt;&gt;"Nakit"),0,IF(B1655="Gider",-F1655,F1655))</f>
        <v/>
      </c>
    </row>
    <row r="1656">
      <c r="A1656" s="18" t="n"/>
      <c r="F1656" s="19" t="n"/>
      <c r="G1656" s="19">
        <f>IF(OR(F1656="",E1656&lt;&gt;"Nakit"),0,IF(B1656="Gider",-F1656,F1656))</f>
        <v/>
      </c>
    </row>
    <row r="1657">
      <c r="A1657" s="18" t="n"/>
      <c r="F1657" s="19" t="n"/>
      <c r="G1657" s="19">
        <f>IF(OR(F1657="",E1657&lt;&gt;"Nakit"),0,IF(B1657="Gider",-F1657,F1657))</f>
        <v/>
      </c>
    </row>
    <row r="1658">
      <c r="A1658" s="18" t="n"/>
      <c r="F1658" s="19" t="n"/>
      <c r="G1658" s="19">
        <f>IF(OR(F1658="",E1658&lt;&gt;"Nakit"),0,IF(B1658="Gider",-F1658,F1658))</f>
        <v/>
      </c>
    </row>
    <row r="1659">
      <c r="A1659" s="18" t="n"/>
      <c r="F1659" s="19" t="n"/>
      <c r="G1659" s="19">
        <f>IF(OR(F1659="",E1659&lt;&gt;"Nakit"),0,IF(B1659="Gider",-F1659,F1659))</f>
        <v/>
      </c>
    </row>
    <row r="1660">
      <c r="A1660" s="18" t="n"/>
      <c r="F1660" s="19" t="n"/>
      <c r="G1660" s="19">
        <f>IF(OR(F1660="",E1660&lt;&gt;"Nakit"),0,IF(B1660="Gider",-F1660,F1660))</f>
        <v/>
      </c>
    </row>
    <row r="1661">
      <c r="A1661" s="18" t="n"/>
      <c r="F1661" s="19" t="n"/>
      <c r="G1661" s="19">
        <f>IF(OR(F1661="",E1661&lt;&gt;"Nakit"),0,IF(B1661="Gider",-F1661,F1661))</f>
        <v/>
      </c>
    </row>
    <row r="1662">
      <c r="A1662" s="18" t="n"/>
      <c r="F1662" s="19" t="n"/>
      <c r="G1662" s="19">
        <f>IF(OR(F1662="",E1662&lt;&gt;"Nakit"),0,IF(B1662="Gider",-F1662,F1662))</f>
        <v/>
      </c>
    </row>
    <row r="1663">
      <c r="A1663" s="18" t="n"/>
      <c r="F1663" s="19" t="n"/>
      <c r="G1663" s="19">
        <f>IF(OR(F1663="",E1663&lt;&gt;"Nakit"),0,IF(B1663="Gider",-F1663,F1663))</f>
        <v/>
      </c>
    </row>
    <row r="1664">
      <c r="A1664" s="18" t="n"/>
      <c r="F1664" s="19" t="n"/>
      <c r="G1664" s="19">
        <f>IF(OR(F1664="",E1664&lt;&gt;"Nakit"),0,IF(B1664="Gider",-F1664,F1664))</f>
        <v/>
      </c>
    </row>
    <row r="1665">
      <c r="A1665" s="18" t="n"/>
      <c r="F1665" s="19" t="n"/>
      <c r="G1665" s="19">
        <f>IF(OR(F1665="",E1665&lt;&gt;"Nakit"),0,IF(B1665="Gider",-F1665,F1665))</f>
        <v/>
      </c>
    </row>
    <row r="1666">
      <c r="A1666" s="18" t="n"/>
      <c r="F1666" s="19" t="n"/>
      <c r="G1666" s="19">
        <f>IF(OR(F1666="",E1666&lt;&gt;"Nakit"),0,IF(B1666="Gider",-F1666,F1666))</f>
        <v/>
      </c>
    </row>
    <row r="1667">
      <c r="A1667" s="18" t="n"/>
      <c r="F1667" s="19" t="n"/>
      <c r="G1667" s="19">
        <f>IF(OR(F1667="",E1667&lt;&gt;"Nakit"),0,IF(B1667="Gider",-F1667,F1667))</f>
        <v/>
      </c>
    </row>
    <row r="1668">
      <c r="A1668" s="18" t="n"/>
      <c r="F1668" s="19" t="n"/>
      <c r="G1668" s="19">
        <f>IF(OR(F1668="",E1668&lt;&gt;"Nakit"),0,IF(B1668="Gider",-F1668,F1668))</f>
        <v/>
      </c>
    </row>
    <row r="1669">
      <c r="A1669" s="18" t="n"/>
      <c r="F1669" s="19" t="n"/>
      <c r="G1669" s="19">
        <f>IF(OR(F1669="",E1669&lt;&gt;"Nakit"),0,IF(B1669="Gider",-F1669,F1669))</f>
        <v/>
      </c>
    </row>
    <row r="1670">
      <c r="A1670" s="18" t="n"/>
      <c r="F1670" s="19" t="n"/>
      <c r="G1670" s="19">
        <f>IF(OR(F1670="",E1670&lt;&gt;"Nakit"),0,IF(B1670="Gider",-F1670,F1670))</f>
        <v/>
      </c>
    </row>
    <row r="1671">
      <c r="A1671" s="18" t="n"/>
      <c r="F1671" s="19" t="n"/>
      <c r="G1671" s="19">
        <f>IF(OR(F1671="",E1671&lt;&gt;"Nakit"),0,IF(B1671="Gider",-F1671,F1671))</f>
        <v/>
      </c>
    </row>
    <row r="1672">
      <c r="A1672" s="18" t="n"/>
      <c r="F1672" s="19" t="n"/>
      <c r="G1672" s="19">
        <f>IF(OR(F1672="",E1672&lt;&gt;"Nakit"),0,IF(B1672="Gider",-F1672,F1672))</f>
        <v/>
      </c>
    </row>
    <row r="1673">
      <c r="A1673" s="18" t="n"/>
      <c r="F1673" s="19" t="n"/>
      <c r="G1673" s="19">
        <f>IF(OR(F1673="",E1673&lt;&gt;"Nakit"),0,IF(B1673="Gider",-F1673,F1673))</f>
        <v/>
      </c>
    </row>
    <row r="1674">
      <c r="A1674" s="18" t="n"/>
      <c r="F1674" s="19" t="n"/>
      <c r="G1674" s="19">
        <f>IF(OR(F1674="",E1674&lt;&gt;"Nakit"),0,IF(B1674="Gider",-F1674,F1674))</f>
        <v/>
      </c>
    </row>
    <row r="1675">
      <c r="A1675" s="18" t="n"/>
      <c r="F1675" s="19" t="n"/>
      <c r="G1675" s="19">
        <f>IF(OR(F1675="",E1675&lt;&gt;"Nakit"),0,IF(B1675="Gider",-F1675,F1675))</f>
        <v/>
      </c>
    </row>
    <row r="1676">
      <c r="A1676" s="18" t="n"/>
      <c r="F1676" s="19" t="n"/>
      <c r="G1676" s="19">
        <f>IF(OR(F1676="",E1676&lt;&gt;"Nakit"),0,IF(B1676="Gider",-F1676,F1676))</f>
        <v/>
      </c>
    </row>
    <row r="1677">
      <c r="A1677" s="18" t="n"/>
      <c r="F1677" s="19" t="n"/>
      <c r="G1677" s="19">
        <f>IF(OR(F1677="",E1677&lt;&gt;"Nakit"),0,IF(B1677="Gider",-F1677,F1677))</f>
        <v/>
      </c>
    </row>
    <row r="1678">
      <c r="A1678" s="18" t="n"/>
      <c r="F1678" s="19" t="n"/>
      <c r="G1678" s="19">
        <f>IF(OR(F1678="",E1678&lt;&gt;"Nakit"),0,IF(B1678="Gider",-F1678,F1678))</f>
        <v/>
      </c>
    </row>
    <row r="1679">
      <c r="A1679" s="18" t="n"/>
      <c r="F1679" s="19" t="n"/>
      <c r="G1679" s="19">
        <f>IF(OR(F1679="",E1679&lt;&gt;"Nakit"),0,IF(B1679="Gider",-F1679,F1679))</f>
        <v/>
      </c>
    </row>
    <row r="1680">
      <c r="A1680" s="18" t="n"/>
      <c r="F1680" s="19" t="n"/>
      <c r="G1680" s="19">
        <f>IF(OR(F1680="",E1680&lt;&gt;"Nakit"),0,IF(B1680="Gider",-F1680,F1680))</f>
        <v/>
      </c>
    </row>
    <row r="1681">
      <c r="A1681" s="18" t="n"/>
      <c r="F1681" s="19" t="n"/>
      <c r="G1681" s="19">
        <f>IF(OR(F1681="",E1681&lt;&gt;"Nakit"),0,IF(B1681="Gider",-F1681,F1681))</f>
        <v/>
      </c>
    </row>
    <row r="1682">
      <c r="A1682" s="18" t="n"/>
      <c r="F1682" s="19" t="n"/>
      <c r="G1682" s="19">
        <f>IF(OR(F1682="",E1682&lt;&gt;"Nakit"),0,IF(B1682="Gider",-F1682,F1682))</f>
        <v/>
      </c>
    </row>
    <row r="1683">
      <c r="A1683" s="18" t="n"/>
      <c r="F1683" s="19" t="n"/>
      <c r="G1683" s="19">
        <f>IF(OR(F1683="",E1683&lt;&gt;"Nakit"),0,IF(B1683="Gider",-F1683,F1683))</f>
        <v/>
      </c>
    </row>
    <row r="1684">
      <c r="A1684" s="18" t="n"/>
      <c r="F1684" s="19" t="n"/>
      <c r="G1684" s="19">
        <f>IF(OR(F1684="",E1684&lt;&gt;"Nakit"),0,IF(B1684="Gider",-F1684,F1684))</f>
        <v/>
      </c>
    </row>
    <row r="1685">
      <c r="A1685" s="18" t="n"/>
      <c r="F1685" s="19" t="n"/>
      <c r="G1685" s="19">
        <f>IF(OR(F1685="",E1685&lt;&gt;"Nakit"),0,IF(B1685="Gider",-F1685,F1685))</f>
        <v/>
      </c>
    </row>
    <row r="1686">
      <c r="A1686" s="18" t="n"/>
      <c r="F1686" s="19" t="n"/>
      <c r="G1686" s="19">
        <f>IF(OR(F1686="",E1686&lt;&gt;"Nakit"),0,IF(B1686="Gider",-F1686,F1686))</f>
        <v/>
      </c>
    </row>
    <row r="1687">
      <c r="A1687" s="18" t="n"/>
      <c r="F1687" s="19" t="n"/>
      <c r="G1687" s="19">
        <f>IF(OR(F1687="",E1687&lt;&gt;"Nakit"),0,IF(B1687="Gider",-F1687,F1687))</f>
        <v/>
      </c>
    </row>
    <row r="1688">
      <c r="A1688" s="18" t="n"/>
      <c r="F1688" s="19" t="n"/>
      <c r="G1688" s="19">
        <f>IF(OR(F1688="",E1688&lt;&gt;"Nakit"),0,IF(B1688="Gider",-F1688,F1688))</f>
        <v/>
      </c>
    </row>
    <row r="1689">
      <c r="A1689" s="18" t="n"/>
      <c r="F1689" s="19" t="n"/>
      <c r="G1689" s="19">
        <f>IF(OR(F1689="",E1689&lt;&gt;"Nakit"),0,IF(B1689="Gider",-F1689,F1689))</f>
        <v/>
      </c>
    </row>
    <row r="1690">
      <c r="A1690" s="18" t="n"/>
      <c r="F1690" s="19" t="n"/>
      <c r="G1690" s="19">
        <f>IF(OR(F1690="",E1690&lt;&gt;"Nakit"),0,IF(B1690="Gider",-F1690,F1690))</f>
        <v/>
      </c>
    </row>
    <row r="1691">
      <c r="A1691" s="18" t="n"/>
      <c r="F1691" s="19" t="n"/>
      <c r="G1691" s="19">
        <f>IF(OR(F1691="",E1691&lt;&gt;"Nakit"),0,IF(B1691="Gider",-F1691,F1691))</f>
        <v/>
      </c>
    </row>
    <row r="1692">
      <c r="A1692" s="18" t="n"/>
      <c r="F1692" s="19" t="n"/>
      <c r="G1692" s="19">
        <f>IF(OR(F1692="",E1692&lt;&gt;"Nakit"),0,IF(B1692="Gider",-F1692,F1692))</f>
        <v/>
      </c>
    </row>
    <row r="1693">
      <c r="A1693" s="18" t="n"/>
      <c r="F1693" s="19" t="n"/>
      <c r="G1693" s="19">
        <f>IF(OR(F1693="",E1693&lt;&gt;"Nakit"),0,IF(B1693="Gider",-F1693,F1693))</f>
        <v/>
      </c>
    </row>
    <row r="1694">
      <c r="A1694" s="18" t="n"/>
      <c r="F1694" s="19" t="n"/>
      <c r="G1694" s="19">
        <f>IF(OR(F1694="",E1694&lt;&gt;"Nakit"),0,IF(B1694="Gider",-F1694,F1694))</f>
        <v/>
      </c>
    </row>
    <row r="1695">
      <c r="A1695" s="18" t="n"/>
      <c r="F1695" s="19" t="n"/>
      <c r="G1695" s="19">
        <f>IF(OR(F1695="",E1695&lt;&gt;"Nakit"),0,IF(B1695="Gider",-F1695,F1695))</f>
        <v/>
      </c>
    </row>
    <row r="1696">
      <c r="A1696" s="18" t="n"/>
      <c r="F1696" s="19" t="n"/>
      <c r="G1696" s="19">
        <f>IF(OR(F1696="",E1696&lt;&gt;"Nakit"),0,IF(B1696="Gider",-F1696,F1696))</f>
        <v/>
      </c>
    </row>
    <row r="1697">
      <c r="A1697" s="18" t="n"/>
      <c r="F1697" s="19" t="n"/>
      <c r="G1697" s="19">
        <f>IF(OR(F1697="",E1697&lt;&gt;"Nakit"),0,IF(B1697="Gider",-F1697,F1697))</f>
        <v/>
      </c>
    </row>
    <row r="1698">
      <c r="A1698" s="18" t="n"/>
      <c r="F1698" s="19" t="n"/>
      <c r="G1698" s="19">
        <f>IF(OR(F1698="",E1698&lt;&gt;"Nakit"),0,IF(B1698="Gider",-F1698,F1698))</f>
        <v/>
      </c>
    </row>
    <row r="1699">
      <c r="A1699" s="18" t="n"/>
      <c r="F1699" s="19" t="n"/>
      <c r="G1699" s="19">
        <f>IF(OR(F1699="",E1699&lt;&gt;"Nakit"),0,IF(B1699="Gider",-F1699,F1699))</f>
        <v/>
      </c>
    </row>
    <row r="1700">
      <c r="A1700" s="18" t="n"/>
      <c r="F1700" s="19" t="n"/>
      <c r="G1700" s="19">
        <f>IF(OR(F1700="",E1700&lt;&gt;"Nakit"),0,IF(B1700="Gider",-F1700,F1700))</f>
        <v/>
      </c>
    </row>
    <row r="1701">
      <c r="A1701" s="18" t="n"/>
      <c r="F1701" s="19" t="n"/>
      <c r="G1701" s="19">
        <f>IF(OR(F1701="",E1701&lt;&gt;"Nakit"),0,IF(B1701="Gider",-F1701,F1701))</f>
        <v/>
      </c>
    </row>
    <row r="1702">
      <c r="A1702" s="18" t="n"/>
      <c r="F1702" s="19" t="n"/>
      <c r="G1702" s="19">
        <f>IF(OR(F1702="",E1702&lt;&gt;"Nakit"),0,IF(B1702="Gider",-F1702,F1702))</f>
        <v/>
      </c>
    </row>
    <row r="1703">
      <c r="A1703" s="18" t="n"/>
      <c r="F1703" s="19" t="n"/>
      <c r="G1703" s="19">
        <f>IF(OR(F1703="",E1703&lt;&gt;"Nakit"),0,IF(B1703="Gider",-F1703,F1703))</f>
        <v/>
      </c>
    </row>
    <row r="1704">
      <c r="A1704" s="18" t="n"/>
      <c r="F1704" s="19" t="n"/>
      <c r="G1704" s="19">
        <f>IF(OR(F1704="",E1704&lt;&gt;"Nakit"),0,IF(B1704="Gider",-F1704,F1704))</f>
        <v/>
      </c>
    </row>
    <row r="1705">
      <c r="A1705" s="18" t="n"/>
      <c r="F1705" s="19" t="n"/>
      <c r="G1705" s="19">
        <f>IF(OR(F1705="",E1705&lt;&gt;"Nakit"),0,IF(B1705="Gider",-F1705,F1705))</f>
        <v/>
      </c>
    </row>
    <row r="1706">
      <c r="A1706" s="18" t="n"/>
      <c r="F1706" s="19" t="n"/>
      <c r="G1706" s="19">
        <f>IF(OR(F1706="",E1706&lt;&gt;"Nakit"),0,IF(B1706="Gider",-F1706,F1706))</f>
        <v/>
      </c>
    </row>
    <row r="1707">
      <c r="A1707" s="18" t="n"/>
      <c r="F1707" s="19" t="n"/>
      <c r="G1707" s="19">
        <f>IF(OR(F1707="",E1707&lt;&gt;"Nakit"),0,IF(B1707="Gider",-F1707,F1707))</f>
        <v/>
      </c>
    </row>
    <row r="1708">
      <c r="A1708" s="18" t="n"/>
      <c r="F1708" s="19" t="n"/>
      <c r="G1708" s="19">
        <f>IF(OR(F1708="",E1708&lt;&gt;"Nakit"),0,IF(B1708="Gider",-F1708,F1708))</f>
        <v/>
      </c>
    </row>
    <row r="1709">
      <c r="A1709" s="18" t="n"/>
      <c r="F1709" s="19" t="n"/>
      <c r="G1709" s="19">
        <f>IF(OR(F1709="",E1709&lt;&gt;"Nakit"),0,IF(B1709="Gider",-F1709,F1709))</f>
        <v/>
      </c>
    </row>
    <row r="1710">
      <c r="A1710" s="18" t="n"/>
      <c r="F1710" s="19" t="n"/>
      <c r="G1710" s="19">
        <f>IF(OR(F1710="",E1710&lt;&gt;"Nakit"),0,IF(B1710="Gider",-F1710,F1710))</f>
        <v/>
      </c>
    </row>
    <row r="1711">
      <c r="A1711" s="18" t="n"/>
      <c r="F1711" s="19" t="n"/>
      <c r="G1711" s="19">
        <f>IF(OR(F1711="",E1711&lt;&gt;"Nakit"),0,IF(B1711="Gider",-F1711,F1711))</f>
        <v/>
      </c>
    </row>
    <row r="1712">
      <c r="A1712" s="18" t="n"/>
      <c r="F1712" s="19" t="n"/>
      <c r="G1712" s="19">
        <f>IF(OR(F1712="",E1712&lt;&gt;"Nakit"),0,IF(B1712="Gider",-F1712,F1712))</f>
        <v/>
      </c>
    </row>
    <row r="1713">
      <c r="A1713" s="18" t="n"/>
      <c r="F1713" s="19" t="n"/>
      <c r="G1713" s="19">
        <f>IF(OR(F1713="",E1713&lt;&gt;"Nakit"),0,IF(B1713="Gider",-F1713,F1713))</f>
        <v/>
      </c>
    </row>
    <row r="1714">
      <c r="A1714" s="18" t="n"/>
      <c r="F1714" s="19" t="n"/>
      <c r="G1714" s="19">
        <f>IF(OR(F1714="",E1714&lt;&gt;"Nakit"),0,IF(B1714="Gider",-F1714,F1714))</f>
        <v/>
      </c>
    </row>
    <row r="1715">
      <c r="A1715" s="18" t="n"/>
      <c r="F1715" s="19" t="n"/>
      <c r="G1715" s="19">
        <f>IF(OR(F1715="",E1715&lt;&gt;"Nakit"),0,IF(B1715="Gider",-F1715,F1715))</f>
        <v/>
      </c>
    </row>
    <row r="1716">
      <c r="A1716" s="18" t="n"/>
      <c r="F1716" s="19" t="n"/>
      <c r="G1716" s="19">
        <f>IF(OR(F1716="",E1716&lt;&gt;"Nakit"),0,IF(B1716="Gider",-F1716,F1716))</f>
        <v/>
      </c>
    </row>
    <row r="1717">
      <c r="A1717" s="18" t="n"/>
      <c r="F1717" s="19" t="n"/>
      <c r="G1717" s="19">
        <f>IF(OR(F1717="",E1717&lt;&gt;"Nakit"),0,IF(B1717="Gider",-F1717,F1717))</f>
        <v/>
      </c>
    </row>
    <row r="1718">
      <c r="A1718" s="18" t="n"/>
      <c r="F1718" s="19" t="n"/>
      <c r="G1718" s="19">
        <f>IF(OR(F1718="",E1718&lt;&gt;"Nakit"),0,IF(B1718="Gider",-F1718,F1718))</f>
        <v/>
      </c>
    </row>
    <row r="1719">
      <c r="A1719" s="18" t="n"/>
      <c r="F1719" s="19" t="n"/>
      <c r="G1719" s="19">
        <f>IF(OR(F1719="",E1719&lt;&gt;"Nakit"),0,IF(B1719="Gider",-F1719,F1719))</f>
        <v/>
      </c>
    </row>
    <row r="1720">
      <c r="A1720" s="18" t="n"/>
      <c r="F1720" s="19" t="n"/>
      <c r="G1720" s="19">
        <f>IF(OR(F1720="",E1720&lt;&gt;"Nakit"),0,IF(B1720="Gider",-F1720,F1720))</f>
        <v/>
      </c>
    </row>
    <row r="1721">
      <c r="A1721" s="18" t="n"/>
      <c r="F1721" s="19" t="n"/>
      <c r="G1721" s="19">
        <f>IF(OR(F1721="",E1721&lt;&gt;"Nakit"),0,IF(B1721="Gider",-F1721,F1721))</f>
        <v/>
      </c>
    </row>
    <row r="1722">
      <c r="A1722" s="18" t="n"/>
      <c r="F1722" s="19" t="n"/>
      <c r="G1722" s="19">
        <f>IF(OR(F1722="",E1722&lt;&gt;"Nakit"),0,IF(B1722="Gider",-F1722,F1722))</f>
        <v/>
      </c>
    </row>
    <row r="1723">
      <c r="A1723" s="18" t="n"/>
      <c r="F1723" s="19" t="n"/>
      <c r="G1723" s="19">
        <f>IF(OR(F1723="",E1723&lt;&gt;"Nakit"),0,IF(B1723="Gider",-F1723,F1723))</f>
        <v/>
      </c>
    </row>
    <row r="1724">
      <c r="A1724" s="18" t="n"/>
      <c r="F1724" s="19" t="n"/>
      <c r="G1724" s="19">
        <f>IF(OR(F1724="",E1724&lt;&gt;"Nakit"),0,IF(B1724="Gider",-F1724,F1724))</f>
        <v/>
      </c>
    </row>
    <row r="1725">
      <c r="A1725" s="18" t="n"/>
      <c r="F1725" s="19" t="n"/>
      <c r="G1725" s="19">
        <f>IF(OR(F1725="",E1725&lt;&gt;"Nakit"),0,IF(B1725="Gider",-F1725,F1725))</f>
        <v/>
      </c>
    </row>
    <row r="1726">
      <c r="A1726" s="18" t="n"/>
      <c r="F1726" s="19" t="n"/>
      <c r="G1726" s="19">
        <f>IF(OR(F1726="",E1726&lt;&gt;"Nakit"),0,IF(B1726="Gider",-F1726,F1726))</f>
        <v/>
      </c>
    </row>
    <row r="1727">
      <c r="A1727" s="18" t="n"/>
      <c r="F1727" s="19" t="n"/>
      <c r="G1727" s="19">
        <f>IF(OR(F1727="",E1727&lt;&gt;"Nakit"),0,IF(B1727="Gider",-F1727,F1727))</f>
        <v/>
      </c>
    </row>
    <row r="1728">
      <c r="A1728" s="18" t="n"/>
      <c r="F1728" s="19" t="n"/>
      <c r="G1728" s="19">
        <f>IF(OR(F1728="",E1728&lt;&gt;"Nakit"),0,IF(B1728="Gider",-F1728,F1728))</f>
        <v/>
      </c>
    </row>
    <row r="1729">
      <c r="A1729" s="18" t="n"/>
      <c r="F1729" s="19" t="n"/>
      <c r="G1729" s="19">
        <f>IF(OR(F1729="",E1729&lt;&gt;"Nakit"),0,IF(B1729="Gider",-F1729,F1729))</f>
        <v/>
      </c>
    </row>
    <row r="1730">
      <c r="A1730" s="18" t="n"/>
      <c r="F1730" s="19" t="n"/>
      <c r="G1730" s="19">
        <f>IF(OR(F1730="",E1730&lt;&gt;"Nakit"),0,IF(B1730="Gider",-F1730,F1730))</f>
        <v/>
      </c>
    </row>
    <row r="1731">
      <c r="A1731" s="18" t="n"/>
      <c r="F1731" s="19" t="n"/>
      <c r="G1731" s="19">
        <f>IF(OR(F1731="",E1731&lt;&gt;"Nakit"),0,IF(B1731="Gider",-F1731,F1731))</f>
        <v/>
      </c>
    </row>
    <row r="1732">
      <c r="A1732" s="18" t="n"/>
      <c r="F1732" s="19" t="n"/>
      <c r="G1732" s="19">
        <f>IF(OR(F1732="",E1732&lt;&gt;"Nakit"),0,IF(B1732="Gider",-F1732,F1732))</f>
        <v/>
      </c>
    </row>
    <row r="1733">
      <c r="A1733" s="18" t="n"/>
      <c r="F1733" s="19" t="n"/>
      <c r="G1733" s="19">
        <f>IF(OR(F1733="",E1733&lt;&gt;"Nakit"),0,IF(B1733="Gider",-F1733,F1733))</f>
        <v/>
      </c>
    </row>
    <row r="1734">
      <c r="A1734" s="18" t="n"/>
      <c r="F1734" s="19" t="n"/>
      <c r="G1734" s="19">
        <f>IF(OR(F1734="",E1734&lt;&gt;"Nakit"),0,IF(B1734="Gider",-F1734,F1734))</f>
        <v/>
      </c>
    </row>
    <row r="1735">
      <c r="A1735" s="18" t="n"/>
      <c r="F1735" s="19" t="n"/>
      <c r="G1735" s="19">
        <f>IF(OR(F1735="",E1735&lt;&gt;"Nakit"),0,IF(B1735="Gider",-F1735,F1735))</f>
        <v/>
      </c>
    </row>
    <row r="1736">
      <c r="A1736" s="18" t="n"/>
      <c r="F1736" s="19" t="n"/>
      <c r="G1736" s="19">
        <f>IF(OR(F1736="",E1736&lt;&gt;"Nakit"),0,IF(B1736="Gider",-F1736,F1736))</f>
        <v/>
      </c>
    </row>
    <row r="1737">
      <c r="A1737" s="18" t="n"/>
      <c r="F1737" s="19" t="n"/>
      <c r="G1737" s="19">
        <f>IF(OR(F1737="",E1737&lt;&gt;"Nakit"),0,IF(B1737="Gider",-F1737,F1737))</f>
        <v/>
      </c>
    </row>
    <row r="1738">
      <c r="A1738" s="18" t="n"/>
      <c r="F1738" s="19" t="n"/>
      <c r="G1738" s="19">
        <f>IF(OR(F1738="",E1738&lt;&gt;"Nakit"),0,IF(B1738="Gider",-F1738,F1738))</f>
        <v/>
      </c>
    </row>
    <row r="1739">
      <c r="A1739" s="18" t="n"/>
      <c r="F1739" s="19" t="n"/>
      <c r="G1739" s="19">
        <f>IF(OR(F1739="",E1739&lt;&gt;"Nakit"),0,IF(B1739="Gider",-F1739,F1739))</f>
        <v/>
      </c>
    </row>
    <row r="1740">
      <c r="A1740" s="18" t="n"/>
      <c r="F1740" s="19" t="n"/>
      <c r="G1740" s="19">
        <f>IF(OR(F1740="",E1740&lt;&gt;"Nakit"),0,IF(B1740="Gider",-F1740,F1740))</f>
        <v/>
      </c>
    </row>
    <row r="1741">
      <c r="A1741" s="18" t="n"/>
      <c r="F1741" s="19" t="n"/>
      <c r="G1741" s="19">
        <f>IF(OR(F1741="",E1741&lt;&gt;"Nakit"),0,IF(B1741="Gider",-F1741,F1741))</f>
        <v/>
      </c>
    </row>
    <row r="1742">
      <c r="A1742" s="18" t="n"/>
      <c r="F1742" s="19" t="n"/>
      <c r="G1742" s="19">
        <f>IF(OR(F1742="",E1742&lt;&gt;"Nakit"),0,IF(B1742="Gider",-F1742,F1742))</f>
        <v/>
      </c>
    </row>
    <row r="1743">
      <c r="A1743" s="18" t="n"/>
      <c r="F1743" s="19" t="n"/>
      <c r="G1743" s="19">
        <f>IF(OR(F1743="",E1743&lt;&gt;"Nakit"),0,IF(B1743="Gider",-F1743,F1743))</f>
        <v/>
      </c>
    </row>
    <row r="1744">
      <c r="A1744" s="18" t="n"/>
      <c r="F1744" s="19" t="n"/>
      <c r="G1744" s="19">
        <f>IF(OR(F1744="",E1744&lt;&gt;"Nakit"),0,IF(B1744="Gider",-F1744,F1744))</f>
        <v/>
      </c>
    </row>
    <row r="1745">
      <c r="A1745" s="18" t="n"/>
      <c r="F1745" s="19" t="n"/>
      <c r="G1745" s="19">
        <f>IF(OR(F1745="",E1745&lt;&gt;"Nakit"),0,IF(B1745="Gider",-F1745,F1745))</f>
        <v/>
      </c>
    </row>
    <row r="1746">
      <c r="A1746" s="18" t="n"/>
      <c r="F1746" s="19" t="n"/>
      <c r="G1746" s="19">
        <f>IF(OR(F1746="",E1746&lt;&gt;"Nakit"),0,IF(B1746="Gider",-F1746,F1746))</f>
        <v/>
      </c>
    </row>
    <row r="1747">
      <c r="A1747" s="18" t="n"/>
      <c r="F1747" s="19" t="n"/>
      <c r="G1747" s="19">
        <f>IF(OR(F1747="",E1747&lt;&gt;"Nakit"),0,IF(B1747="Gider",-F1747,F1747))</f>
        <v/>
      </c>
    </row>
    <row r="1748">
      <c r="A1748" s="18" t="n"/>
      <c r="F1748" s="19" t="n"/>
      <c r="G1748" s="19">
        <f>IF(OR(F1748="",E1748&lt;&gt;"Nakit"),0,IF(B1748="Gider",-F1748,F1748))</f>
        <v/>
      </c>
    </row>
    <row r="1749">
      <c r="A1749" s="18" t="n"/>
      <c r="F1749" s="19" t="n"/>
      <c r="G1749" s="19">
        <f>IF(OR(F1749="",E1749&lt;&gt;"Nakit"),0,IF(B1749="Gider",-F1749,F1749))</f>
        <v/>
      </c>
    </row>
    <row r="1750">
      <c r="A1750" s="18" t="n"/>
      <c r="F1750" s="19" t="n"/>
      <c r="G1750" s="19">
        <f>IF(OR(F1750="",E1750&lt;&gt;"Nakit"),0,IF(B1750="Gider",-F1750,F1750))</f>
        <v/>
      </c>
    </row>
    <row r="1751">
      <c r="A1751" s="18" t="n"/>
      <c r="F1751" s="19" t="n"/>
      <c r="G1751" s="19">
        <f>IF(OR(F1751="",E1751&lt;&gt;"Nakit"),0,IF(B1751="Gider",-F1751,F1751))</f>
        <v/>
      </c>
    </row>
    <row r="1752">
      <c r="A1752" s="18" t="n"/>
      <c r="F1752" s="19" t="n"/>
      <c r="G1752" s="19">
        <f>IF(OR(F1752="",E1752&lt;&gt;"Nakit"),0,IF(B1752="Gider",-F1752,F1752))</f>
        <v/>
      </c>
    </row>
    <row r="1753">
      <c r="A1753" s="18" t="n"/>
      <c r="F1753" s="19" t="n"/>
      <c r="G1753" s="19">
        <f>IF(OR(F1753="",E1753&lt;&gt;"Nakit"),0,IF(B1753="Gider",-F1753,F1753))</f>
        <v/>
      </c>
    </row>
    <row r="1754">
      <c r="A1754" s="18" t="n"/>
      <c r="F1754" s="19" t="n"/>
      <c r="G1754" s="19">
        <f>IF(OR(F1754="",E1754&lt;&gt;"Nakit"),0,IF(B1754="Gider",-F1754,F1754))</f>
        <v/>
      </c>
    </row>
    <row r="1755">
      <c r="A1755" s="18" t="n"/>
      <c r="F1755" s="19" t="n"/>
      <c r="G1755" s="19">
        <f>IF(OR(F1755="",E1755&lt;&gt;"Nakit"),0,IF(B1755="Gider",-F1755,F1755))</f>
        <v/>
      </c>
    </row>
    <row r="1756">
      <c r="A1756" s="18" t="n"/>
      <c r="F1756" s="19" t="n"/>
      <c r="G1756" s="19">
        <f>IF(OR(F1756="",E1756&lt;&gt;"Nakit"),0,IF(B1756="Gider",-F1756,F1756))</f>
        <v/>
      </c>
    </row>
    <row r="1757">
      <c r="A1757" s="18" t="n"/>
      <c r="F1757" s="19" t="n"/>
      <c r="G1757" s="19">
        <f>IF(OR(F1757="",E1757&lt;&gt;"Nakit"),0,IF(B1757="Gider",-F1757,F1757))</f>
        <v/>
      </c>
    </row>
    <row r="1758">
      <c r="A1758" s="18" t="n"/>
      <c r="F1758" s="19" t="n"/>
      <c r="G1758" s="19">
        <f>IF(OR(F1758="",E1758&lt;&gt;"Nakit"),0,IF(B1758="Gider",-F1758,F1758))</f>
        <v/>
      </c>
    </row>
    <row r="1759">
      <c r="A1759" s="18" t="n"/>
      <c r="F1759" s="19" t="n"/>
      <c r="G1759" s="19">
        <f>IF(OR(F1759="",E1759&lt;&gt;"Nakit"),0,IF(B1759="Gider",-F1759,F1759))</f>
        <v/>
      </c>
    </row>
    <row r="1760">
      <c r="A1760" s="18" t="n"/>
      <c r="F1760" s="19" t="n"/>
      <c r="G1760" s="19">
        <f>IF(OR(F1760="",E1760&lt;&gt;"Nakit"),0,IF(B1760="Gider",-F1760,F1760))</f>
        <v/>
      </c>
    </row>
    <row r="1761">
      <c r="A1761" s="18" t="n"/>
      <c r="F1761" s="19" t="n"/>
      <c r="G1761" s="19">
        <f>IF(OR(F1761="",E1761&lt;&gt;"Nakit"),0,IF(B1761="Gider",-F1761,F1761))</f>
        <v/>
      </c>
    </row>
    <row r="1762">
      <c r="A1762" s="18" t="n"/>
      <c r="F1762" s="19" t="n"/>
      <c r="G1762" s="19">
        <f>IF(OR(F1762="",E1762&lt;&gt;"Nakit"),0,IF(B1762="Gider",-F1762,F1762))</f>
        <v/>
      </c>
    </row>
    <row r="1763">
      <c r="A1763" s="18" t="n"/>
      <c r="F1763" s="19" t="n"/>
      <c r="G1763" s="19">
        <f>IF(OR(F1763="",E1763&lt;&gt;"Nakit"),0,IF(B1763="Gider",-F1763,F1763))</f>
        <v/>
      </c>
    </row>
    <row r="1764">
      <c r="A1764" s="18" t="n"/>
      <c r="F1764" s="19" t="n"/>
      <c r="G1764" s="19">
        <f>IF(OR(F1764="",E1764&lt;&gt;"Nakit"),0,IF(B1764="Gider",-F1764,F1764))</f>
        <v/>
      </c>
    </row>
    <row r="1765">
      <c r="A1765" s="18" t="n"/>
      <c r="F1765" s="19" t="n"/>
      <c r="G1765" s="19">
        <f>IF(OR(F1765="",E1765&lt;&gt;"Nakit"),0,IF(B1765="Gider",-F1765,F1765))</f>
        <v/>
      </c>
    </row>
    <row r="1766">
      <c r="A1766" s="18" t="n"/>
      <c r="F1766" s="19" t="n"/>
      <c r="G1766" s="19">
        <f>IF(OR(F1766="",E1766&lt;&gt;"Nakit"),0,IF(B1766="Gider",-F1766,F1766))</f>
        <v/>
      </c>
    </row>
    <row r="1767">
      <c r="A1767" s="18" t="n"/>
      <c r="F1767" s="19" t="n"/>
      <c r="G1767" s="19">
        <f>IF(OR(F1767="",E1767&lt;&gt;"Nakit"),0,IF(B1767="Gider",-F1767,F1767))</f>
        <v/>
      </c>
    </row>
    <row r="1768">
      <c r="A1768" s="18" t="n"/>
      <c r="F1768" s="19" t="n"/>
      <c r="G1768" s="19">
        <f>IF(OR(F1768="",E1768&lt;&gt;"Nakit"),0,IF(B1768="Gider",-F1768,F1768))</f>
        <v/>
      </c>
    </row>
    <row r="1769">
      <c r="A1769" s="18" t="n"/>
      <c r="F1769" s="19" t="n"/>
      <c r="G1769" s="19">
        <f>IF(OR(F1769="",E1769&lt;&gt;"Nakit"),0,IF(B1769="Gider",-F1769,F1769))</f>
        <v/>
      </c>
    </row>
    <row r="1770">
      <c r="A1770" s="18" t="n"/>
      <c r="F1770" s="19" t="n"/>
      <c r="G1770" s="19">
        <f>IF(OR(F1770="",E1770&lt;&gt;"Nakit"),0,IF(B1770="Gider",-F1770,F1770))</f>
        <v/>
      </c>
    </row>
    <row r="1771">
      <c r="A1771" s="18" t="n"/>
      <c r="F1771" s="19" t="n"/>
      <c r="G1771" s="19">
        <f>IF(OR(F1771="",E1771&lt;&gt;"Nakit"),0,IF(B1771="Gider",-F1771,F1771))</f>
        <v/>
      </c>
    </row>
    <row r="1772">
      <c r="A1772" s="18" t="n"/>
      <c r="F1772" s="19" t="n"/>
      <c r="G1772" s="19">
        <f>IF(OR(F1772="",E1772&lt;&gt;"Nakit"),0,IF(B1772="Gider",-F1772,F1772))</f>
        <v/>
      </c>
    </row>
    <row r="1773">
      <c r="A1773" s="18" t="n"/>
      <c r="F1773" s="19" t="n"/>
      <c r="G1773" s="19">
        <f>IF(OR(F1773="",E1773&lt;&gt;"Nakit"),0,IF(B1773="Gider",-F1773,F1773))</f>
        <v/>
      </c>
    </row>
    <row r="1774">
      <c r="A1774" s="18" t="n"/>
      <c r="F1774" s="19" t="n"/>
      <c r="G1774" s="19">
        <f>IF(OR(F1774="",E1774&lt;&gt;"Nakit"),0,IF(B1774="Gider",-F1774,F1774))</f>
        <v/>
      </c>
    </row>
    <row r="1775">
      <c r="A1775" s="18" t="n"/>
      <c r="F1775" s="19" t="n"/>
      <c r="G1775" s="19">
        <f>IF(OR(F1775="",E1775&lt;&gt;"Nakit"),0,IF(B1775="Gider",-F1775,F1775))</f>
        <v/>
      </c>
    </row>
    <row r="1776">
      <c r="A1776" s="18" t="n"/>
      <c r="F1776" s="19" t="n"/>
      <c r="G1776" s="19">
        <f>IF(OR(F1776="",E1776&lt;&gt;"Nakit"),0,IF(B1776="Gider",-F1776,F1776))</f>
        <v/>
      </c>
    </row>
    <row r="1777">
      <c r="A1777" s="18" t="n"/>
      <c r="F1777" s="19" t="n"/>
      <c r="G1777" s="19">
        <f>IF(OR(F1777="",E1777&lt;&gt;"Nakit"),0,IF(B1777="Gider",-F1777,F1777))</f>
        <v/>
      </c>
    </row>
    <row r="1778">
      <c r="A1778" s="18" t="n"/>
      <c r="F1778" s="19" t="n"/>
      <c r="G1778" s="19">
        <f>IF(OR(F1778="",E1778&lt;&gt;"Nakit"),0,IF(B1778="Gider",-F1778,F1778))</f>
        <v/>
      </c>
    </row>
    <row r="1779">
      <c r="A1779" s="18" t="n"/>
      <c r="F1779" s="19" t="n"/>
      <c r="G1779" s="19">
        <f>IF(OR(F1779="",E1779&lt;&gt;"Nakit"),0,IF(B1779="Gider",-F1779,F1779))</f>
        <v/>
      </c>
    </row>
    <row r="1780">
      <c r="A1780" s="18" t="n"/>
      <c r="F1780" s="19" t="n"/>
      <c r="G1780" s="19">
        <f>IF(OR(F1780="",E1780&lt;&gt;"Nakit"),0,IF(B1780="Gider",-F1780,F1780))</f>
        <v/>
      </c>
    </row>
    <row r="1781">
      <c r="A1781" s="18" t="n"/>
      <c r="F1781" s="19" t="n"/>
      <c r="G1781" s="19">
        <f>IF(OR(F1781="",E1781&lt;&gt;"Nakit"),0,IF(B1781="Gider",-F1781,F1781))</f>
        <v/>
      </c>
    </row>
    <row r="1782">
      <c r="A1782" s="18" t="n"/>
      <c r="F1782" s="19" t="n"/>
      <c r="G1782" s="19">
        <f>IF(OR(F1782="",E1782&lt;&gt;"Nakit"),0,IF(B1782="Gider",-F1782,F1782))</f>
        <v/>
      </c>
    </row>
    <row r="1783">
      <c r="A1783" s="18" t="n"/>
      <c r="F1783" s="19" t="n"/>
      <c r="G1783" s="19">
        <f>IF(OR(F1783="",E1783&lt;&gt;"Nakit"),0,IF(B1783="Gider",-F1783,F1783))</f>
        <v/>
      </c>
    </row>
    <row r="1784">
      <c r="A1784" s="18" t="n"/>
      <c r="F1784" s="19" t="n"/>
      <c r="G1784" s="19">
        <f>IF(OR(F1784="",E1784&lt;&gt;"Nakit"),0,IF(B1784="Gider",-F1784,F1784))</f>
        <v/>
      </c>
    </row>
    <row r="1785">
      <c r="A1785" s="18" t="n"/>
      <c r="F1785" s="19" t="n"/>
      <c r="G1785" s="19">
        <f>IF(OR(F1785="",E1785&lt;&gt;"Nakit"),0,IF(B1785="Gider",-F1785,F1785))</f>
        <v/>
      </c>
    </row>
    <row r="1786">
      <c r="A1786" s="18" t="n"/>
      <c r="F1786" s="19" t="n"/>
      <c r="G1786" s="19">
        <f>IF(OR(F1786="",E1786&lt;&gt;"Nakit"),0,IF(B1786="Gider",-F1786,F1786))</f>
        <v/>
      </c>
    </row>
    <row r="1787">
      <c r="A1787" s="18" t="n"/>
      <c r="F1787" s="19" t="n"/>
      <c r="G1787" s="19">
        <f>IF(OR(F1787="",E1787&lt;&gt;"Nakit"),0,IF(B1787="Gider",-F1787,F1787))</f>
        <v/>
      </c>
    </row>
    <row r="1788">
      <c r="A1788" s="18" t="n"/>
      <c r="F1788" s="19" t="n"/>
      <c r="G1788" s="19">
        <f>IF(OR(F1788="",E1788&lt;&gt;"Nakit"),0,IF(B1788="Gider",-F1788,F1788))</f>
        <v/>
      </c>
    </row>
    <row r="1789">
      <c r="A1789" s="18" t="n"/>
      <c r="F1789" s="19" t="n"/>
      <c r="G1789" s="19">
        <f>IF(OR(F1789="",E1789&lt;&gt;"Nakit"),0,IF(B1789="Gider",-F1789,F1789))</f>
        <v/>
      </c>
    </row>
    <row r="1790">
      <c r="A1790" s="18" t="n"/>
      <c r="F1790" s="19" t="n"/>
      <c r="G1790" s="19">
        <f>IF(OR(F1790="",E1790&lt;&gt;"Nakit"),0,IF(B1790="Gider",-F1790,F1790))</f>
        <v/>
      </c>
    </row>
    <row r="1791">
      <c r="A1791" s="18" t="n"/>
      <c r="F1791" s="19" t="n"/>
      <c r="G1791" s="19">
        <f>IF(OR(F1791="",E1791&lt;&gt;"Nakit"),0,IF(B1791="Gider",-F1791,F1791))</f>
        <v/>
      </c>
    </row>
    <row r="1792">
      <c r="A1792" s="18" t="n"/>
      <c r="F1792" s="19" t="n"/>
      <c r="G1792" s="19">
        <f>IF(OR(F1792="",E1792&lt;&gt;"Nakit"),0,IF(B1792="Gider",-F1792,F1792))</f>
        <v/>
      </c>
    </row>
    <row r="1793">
      <c r="A1793" s="18" t="n"/>
      <c r="F1793" s="19" t="n"/>
      <c r="G1793" s="19">
        <f>IF(OR(F1793="",E1793&lt;&gt;"Nakit"),0,IF(B1793="Gider",-F1793,F1793))</f>
        <v/>
      </c>
    </row>
    <row r="1794">
      <c r="A1794" s="18" t="n"/>
      <c r="F1794" s="19" t="n"/>
      <c r="G1794" s="19">
        <f>IF(OR(F1794="",E1794&lt;&gt;"Nakit"),0,IF(B1794="Gider",-F1794,F1794))</f>
        <v/>
      </c>
    </row>
    <row r="1795">
      <c r="A1795" s="18" t="n"/>
      <c r="F1795" s="19" t="n"/>
      <c r="G1795" s="19">
        <f>IF(OR(F1795="",E1795&lt;&gt;"Nakit"),0,IF(B1795="Gider",-F1795,F1795))</f>
        <v/>
      </c>
    </row>
    <row r="1796">
      <c r="A1796" s="18" t="n"/>
      <c r="F1796" s="19" t="n"/>
      <c r="G1796" s="19">
        <f>IF(OR(F1796="",E1796&lt;&gt;"Nakit"),0,IF(B1796="Gider",-F1796,F1796))</f>
        <v/>
      </c>
    </row>
    <row r="1797">
      <c r="A1797" s="18" t="n"/>
      <c r="F1797" s="19" t="n"/>
      <c r="G1797" s="19">
        <f>IF(OR(F1797="",E1797&lt;&gt;"Nakit"),0,IF(B1797="Gider",-F1797,F1797))</f>
        <v/>
      </c>
    </row>
    <row r="1798">
      <c r="A1798" s="18" t="n"/>
      <c r="F1798" s="19" t="n"/>
      <c r="G1798" s="19">
        <f>IF(OR(F1798="",E1798&lt;&gt;"Nakit"),0,IF(B1798="Gider",-F1798,F1798))</f>
        <v/>
      </c>
    </row>
    <row r="1799">
      <c r="A1799" s="18" t="n"/>
      <c r="F1799" s="19" t="n"/>
      <c r="G1799" s="19">
        <f>IF(OR(F1799="",E1799&lt;&gt;"Nakit"),0,IF(B1799="Gider",-F1799,F1799))</f>
        <v/>
      </c>
    </row>
    <row r="1800">
      <c r="A1800" s="18" t="n"/>
      <c r="F1800" s="19" t="n"/>
      <c r="G1800" s="19">
        <f>IF(OR(F1800="",E1800&lt;&gt;"Nakit"),0,IF(B1800="Gider",-F1800,F1800))</f>
        <v/>
      </c>
    </row>
    <row r="1801">
      <c r="A1801" s="18" t="n"/>
      <c r="F1801" s="19" t="n"/>
      <c r="G1801" s="19">
        <f>IF(OR(F1801="",E1801&lt;&gt;"Nakit"),0,IF(B1801="Gider",-F1801,F1801))</f>
        <v/>
      </c>
    </row>
    <row r="1802">
      <c r="A1802" s="18" t="n"/>
      <c r="F1802" s="19" t="n"/>
      <c r="G1802" s="19">
        <f>IF(OR(F1802="",E1802&lt;&gt;"Nakit"),0,IF(B1802="Gider",-F1802,F1802))</f>
        <v/>
      </c>
    </row>
    <row r="1803">
      <c r="A1803" s="18" t="n"/>
      <c r="F1803" s="19" t="n"/>
      <c r="G1803" s="19">
        <f>IF(OR(F1803="",E1803&lt;&gt;"Nakit"),0,IF(B1803="Gider",-F1803,F1803))</f>
        <v/>
      </c>
    </row>
    <row r="1804">
      <c r="A1804" s="18" t="n"/>
      <c r="F1804" s="19" t="n"/>
      <c r="G1804" s="19">
        <f>IF(OR(F1804="",E1804&lt;&gt;"Nakit"),0,IF(B1804="Gider",-F1804,F1804))</f>
        <v/>
      </c>
    </row>
    <row r="1805">
      <c r="A1805" s="18" t="n"/>
      <c r="F1805" s="19" t="n"/>
      <c r="G1805" s="19">
        <f>IF(OR(F1805="",E1805&lt;&gt;"Nakit"),0,IF(B1805="Gider",-F1805,F1805))</f>
        <v/>
      </c>
    </row>
    <row r="1806">
      <c r="A1806" s="18" t="n"/>
      <c r="F1806" s="19" t="n"/>
      <c r="G1806" s="19">
        <f>IF(OR(F1806="",E1806&lt;&gt;"Nakit"),0,IF(B1806="Gider",-F1806,F1806))</f>
        <v/>
      </c>
    </row>
    <row r="1807">
      <c r="A1807" s="18" t="n"/>
      <c r="F1807" s="19" t="n"/>
      <c r="G1807" s="19">
        <f>IF(OR(F1807="",E1807&lt;&gt;"Nakit"),0,IF(B1807="Gider",-F1807,F1807))</f>
        <v/>
      </c>
    </row>
    <row r="1808">
      <c r="A1808" s="18" t="n"/>
      <c r="F1808" s="19" t="n"/>
      <c r="G1808" s="19">
        <f>IF(OR(F1808="",E1808&lt;&gt;"Nakit"),0,IF(B1808="Gider",-F1808,F1808))</f>
        <v/>
      </c>
    </row>
    <row r="1809">
      <c r="A1809" s="18" t="n"/>
      <c r="F1809" s="19" t="n"/>
      <c r="G1809" s="19">
        <f>IF(OR(F1809="",E1809&lt;&gt;"Nakit"),0,IF(B1809="Gider",-F1809,F1809))</f>
        <v/>
      </c>
    </row>
    <row r="1810">
      <c r="A1810" s="18" t="n"/>
      <c r="F1810" s="19" t="n"/>
      <c r="G1810" s="19">
        <f>IF(OR(F1810="",E1810&lt;&gt;"Nakit"),0,IF(B1810="Gider",-F1810,F1810))</f>
        <v/>
      </c>
    </row>
    <row r="1811">
      <c r="A1811" s="18" t="n"/>
      <c r="F1811" s="19" t="n"/>
      <c r="G1811" s="19">
        <f>IF(OR(F1811="",E1811&lt;&gt;"Nakit"),0,IF(B1811="Gider",-F1811,F1811))</f>
        <v/>
      </c>
    </row>
    <row r="1812">
      <c r="A1812" s="18" t="n"/>
      <c r="F1812" s="19" t="n"/>
      <c r="G1812" s="19">
        <f>IF(OR(F1812="",E1812&lt;&gt;"Nakit"),0,IF(B1812="Gider",-F1812,F1812))</f>
        <v/>
      </c>
    </row>
    <row r="1813">
      <c r="A1813" s="18" t="n"/>
      <c r="F1813" s="19" t="n"/>
      <c r="G1813" s="19">
        <f>IF(OR(F1813="",E1813&lt;&gt;"Nakit"),0,IF(B1813="Gider",-F1813,F1813))</f>
        <v/>
      </c>
    </row>
    <row r="1814">
      <c r="A1814" s="18" t="n"/>
      <c r="F1814" s="19" t="n"/>
      <c r="G1814" s="19">
        <f>IF(OR(F1814="",E1814&lt;&gt;"Nakit"),0,IF(B1814="Gider",-F1814,F1814))</f>
        <v/>
      </c>
    </row>
    <row r="1815">
      <c r="A1815" s="18" t="n"/>
      <c r="F1815" s="19" t="n"/>
      <c r="G1815" s="19">
        <f>IF(OR(F1815="",E1815&lt;&gt;"Nakit"),0,IF(B1815="Gider",-F1815,F1815))</f>
        <v/>
      </c>
    </row>
    <row r="1816">
      <c r="A1816" s="18" t="n"/>
      <c r="F1816" s="19" t="n"/>
      <c r="G1816" s="19">
        <f>IF(OR(F1816="",E1816&lt;&gt;"Nakit"),0,IF(B1816="Gider",-F1816,F1816))</f>
        <v/>
      </c>
    </row>
    <row r="1817">
      <c r="A1817" s="18" t="n"/>
      <c r="F1817" s="19" t="n"/>
      <c r="G1817" s="19">
        <f>IF(OR(F1817="",E1817&lt;&gt;"Nakit"),0,IF(B1817="Gider",-F1817,F1817))</f>
        <v/>
      </c>
    </row>
    <row r="1818">
      <c r="A1818" s="18" t="n"/>
      <c r="F1818" s="19" t="n"/>
      <c r="G1818" s="19">
        <f>IF(OR(F1818="",E1818&lt;&gt;"Nakit"),0,IF(B1818="Gider",-F1818,F1818))</f>
        <v/>
      </c>
    </row>
    <row r="1819">
      <c r="A1819" s="18" t="n"/>
      <c r="F1819" s="19" t="n"/>
      <c r="G1819" s="19">
        <f>IF(OR(F1819="",E1819&lt;&gt;"Nakit"),0,IF(B1819="Gider",-F1819,F1819))</f>
        <v/>
      </c>
    </row>
    <row r="1820">
      <c r="A1820" s="18" t="n"/>
      <c r="F1820" s="19" t="n"/>
      <c r="G1820" s="19">
        <f>IF(OR(F1820="",E1820&lt;&gt;"Nakit"),0,IF(B1820="Gider",-F1820,F1820))</f>
        <v/>
      </c>
    </row>
    <row r="1821">
      <c r="A1821" s="18" t="n"/>
      <c r="F1821" s="19" t="n"/>
      <c r="G1821" s="19">
        <f>IF(OR(F1821="",E1821&lt;&gt;"Nakit"),0,IF(B1821="Gider",-F1821,F1821))</f>
        <v/>
      </c>
    </row>
    <row r="1822">
      <c r="A1822" s="18" t="n"/>
      <c r="F1822" s="19" t="n"/>
      <c r="G1822" s="19">
        <f>IF(OR(F1822="",E1822&lt;&gt;"Nakit"),0,IF(B1822="Gider",-F1822,F1822))</f>
        <v/>
      </c>
    </row>
    <row r="1823">
      <c r="A1823" s="18" t="n"/>
      <c r="F1823" s="19" t="n"/>
      <c r="G1823" s="19">
        <f>IF(OR(F1823="",E1823&lt;&gt;"Nakit"),0,IF(B1823="Gider",-F1823,F1823))</f>
        <v/>
      </c>
    </row>
    <row r="1824">
      <c r="A1824" s="18" t="n"/>
      <c r="F1824" s="19" t="n"/>
      <c r="G1824" s="19">
        <f>IF(OR(F1824="",E1824&lt;&gt;"Nakit"),0,IF(B1824="Gider",-F1824,F1824))</f>
        <v/>
      </c>
    </row>
    <row r="1825">
      <c r="A1825" s="18" t="n"/>
      <c r="F1825" s="19" t="n"/>
      <c r="G1825" s="19">
        <f>IF(OR(F1825="",E1825&lt;&gt;"Nakit"),0,IF(B1825="Gider",-F1825,F1825))</f>
        <v/>
      </c>
    </row>
    <row r="1826">
      <c r="A1826" s="18" t="n"/>
      <c r="F1826" s="19" t="n"/>
      <c r="G1826" s="19">
        <f>IF(OR(F1826="",E1826&lt;&gt;"Nakit"),0,IF(B1826="Gider",-F1826,F1826))</f>
        <v/>
      </c>
    </row>
    <row r="1827">
      <c r="A1827" s="18" t="n"/>
      <c r="F1827" s="19" t="n"/>
      <c r="G1827" s="19">
        <f>IF(OR(F1827="",E1827&lt;&gt;"Nakit"),0,IF(B1827="Gider",-F1827,F1827))</f>
        <v/>
      </c>
    </row>
    <row r="1828">
      <c r="A1828" s="18" t="n"/>
      <c r="F1828" s="19" t="n"/>
      <c r="G1828" s="19">
        <f>IF(OR(F1828="",E1828&lt;&gt;"Nakit"),0,IF(B1828="Gider",-F1828,F1828))</f>
        <v/>
      </c>
    </row>
    <row r="1829">
      <c r="A1829" s="18" t="n"/>
      <c r="F1829" s="19" t="n"/>
      <c r="G1829" s="19">
        <f>IF(OR(F1829="",E1829&lt;&gt;"Nakit"),0,IF(B1829="Gider",-F1829,F1829))</f>
        <v/>
      </c>
    </row>
    <row r="1830">
      <c r="A1830" s="18" t="n"/>
      <c r="F1830" s="19" t="n"/>
      <c r="G1830" s="19">
        <f>IF(OR(F1830="",E1830&lt;&gt;"Nakit"),0,IF(B1830="Gider",-F1830,F1830))</f>
        <v/>
      </c>
    </row>
    <row r="1831">
      <c r="A1831" s="18" t="n"/>
      <c r="F1831" s="19" t="n"/>
      <c r="G1831" s="19">
        <f>IF(OR(F1831="",E1831&lt;&gt;"Nakit"),0,IF(B1831="Gider",-F1831,F1831))</f>
        <v/>
      </c>
    </row>
    <row r="1832">
      <c r="A1832" s="18" t="n"/>
      <c r="F1832" s="19" t="n"/>
      <c r="G1832" s="19">
        <f>IF(OR(F1832="",E1832&lt;&gt;"Nakit"),0,IF(B1832="Gider",-F1832,F1832))</f>
        <v/>
      </c>
    </row>
    <row r="1833">
      <c r="A1833" s="18" t="n"/>
      <c r="F1833" s="19" t="n"/>
      <c r="G1833" s="19">
        <f>IF(OR(F1833="",E1833&lt;&gt;"Nakit"),0,IF(B1833="Gider",-F1833,F1833))</f>
        <v/>
      </c>
    </row>
    <row r="1834">
      <c r="A1834" s="18" t="n"/>
      <c r="F1834" s="19" t="n"/>
      <c r="G1834" s="19">
        <f>IF(OR(F1834="",E1834&lt;&gt;"Nakit"),0,IF(B1834="Gider",-F1834,F1834))</f>
        <v/>
      </c>
    </row>
    <row r="1835">
      <c r="A1835" s="18" t="n"/>
      <c r="F1835" s="19" t="n"/>
      <c r="G1835" s="19">
        <f>IF(OR(F1835="",E1835&lt;&gt;"Nakit"),0,IF(B1835="Gider",-F1835,F1835))</f>
        <v/>
      </c>
    </row>
    <row r="1836">
      <c r="A1836" s="18" t="n"/>
      <c r="F1836" s="19" t="n"/>
      <c r="G1836" s="19">
        <f>IF(OR(F1836="",E1836&lt;&gt;"Nakit"),0,IF(B1836="Gider",-F1836,F1836))</f>
        <v/>
      </c>
    </row>
    <row r="1837">
      <c r="A1837" s="18" t="n"/>
      <c r="F1837" s="19" t="n"/>
      <c r="G1837" s="19">
        <f>IF(OR(F1837="",E1837&lt;&gt;"Nakit"),0,IF(B1837="Gider",-F1837,F1837))</f>
        <v/>
      </c>
    </row>
    <row r="1838">
      <c r="A1838" s="18" t="n"/>
      <c r="F1838" s="19" t="n"/>
      <c r="G1838" s="19">
        <f>IF(OR(F1838="",E1838&lt;&gt;"Nakit"),0,IF(B1838="Gider",-F1838,F1838))</f>
        <v/>
      </c>
    </row>
    <row r="1839">
      <c r="A1839" s="18" t="n"/>
      <c r="F1839" s="19" t="n"/>
      <c r="G1839" s="19">
        <f>IF(OR(F1839="",E1839&lt;&gt;"Nakit"),0,IF(B1839="Gider",-F1839,F1839))</f>
        <v/>
      </c>
    </row>
    <row r="1840">
      <c r="A1840" s="18" t="n"/>
      <c r="F1840" s="19" t="n"/>
      <c r="G1840" s="19">
        <f>IF(OR(F1840="",E1840&lt;&gt;"Nakit"),0,IF(B1840="Gider",-F1840,F1840))</f>
        <v/>
      </c>
    </row>
    <row r="1841">
      <c r="A1841" s="18" t="n"/>
      <c r="F1841" s="19" t="n"/>
      <c r="G1841" s="19">
        <f>IF(OR(F1841="",E1841&lt;&gt;"Nakit"),0,IF(B1841="Gider",-F1841,F1841))</f>
        <v/>
      </c>
    </row>
    <row r="1842">
      <c r="A1842" s="18" t="n"/>
      <c r="F1842" s="19" t="n"/>
      <c r="G1842" s="19">
        <f>IF(OR(F1842="",E1842&lt;&gt;"Nakit"),0,IF(B1842="Gider",-F1842,F1842))</f>
        <v/>
      </c>
    </row>
    <row r="1843">
      <c r="A1843" s="18" t="n"/>
      <c r="F1843" s="19" t="n"/>
      <c r="G1843" s="19">
        <f>IF(OR(F1843="",E1843&lt;&gt;"Nakit"),0,IF(B1843="Gider",-F1843,F1843))</f>
        <v/>
      </c>
    </row>
    <row r="1844">
      <c r="A1844" s="18" t="n"/>
      <c r="F1844" s="19" t="n"/>
      <c r="G1844" s="19">
        <f>IF(OR(F1844="",E1844&lt;&gt;"Nakit"),0,IF(B1844="Gider",-F1844,F1844))</f>
        <v/>
      </c>
    </row>
    <row r="1845">
      <c r="A1845" s="18" t="n"/>
      <c r="F1845" s="19" t="n"/>
      <c r="G1845" s="19">
        <f>IF(OR(F1845="",E1845&lt;&gt;"Nakit"),0,IF(B1845="Gider",-F1845,F1845))</f>
        <v/>
      </c>
    </row>
    <row r="1846">
      <c r="A1846" s="18" t="n"/>
      <c r="F1846" s="19" t="n"/>
      <c r="G1846" s="19">
        <f>IF(OR(F1846="",E1846&lt;&gt;"Nakit"),0,IF(B1846="Gider",-F1846,F1846))</f>
        <v/>
      </c>
    </row>
    <row r="1847">
      <c r="A1847" s="18" t="n"/>
      <c r="F1847" s="19" t="n"/>
      <c r="G1847" s="19">
        <f>IF(OR(F1847="",E1847&lt;&gt;"Nakit"),0,IF(B1847="Gider",-F1847,F1847))</f>
        <v/>
      </c>
    </row>
    <row r="1848">
      <c r="A1848" s="18" t="n"/>
      <c r="F1848" s="19" t="n"/>
      <c r="G1848" s="19">
        <f>IF(OR(F1848="",E1848&lt;&gt;"Nakit"),0,IF(B1848="Gider",-F1848,F1848))</f>
        <v/>
      </c>
    </row>
    <row r="1849">
      <c r="A1849" s="18" t="n"/>
      <c r="F1849" s="19" t="n"/>
      <c r="G1849" s="19">
        <f>IF(OR(F1849="",E1849&lt;&gt;"Nakit"),0,IF(B1849="Gider",-F1849,F1849))</f>
        <v/>
      </c>
    </row>
    <row r="1850">
      <c r="A1850" s="18" t="n"/>
      <c r="F1850" s="19" t="n"/>
      <c r="G1850" s="19">
        <f>IF(OR(F1850="",E1850&lt;&gt;"Nakit"),0,IF(B1850="Gider",-F1850,F1850))</f>
        <v/>
      </c>
    </row>
    <row r="1851">
      <c r="A1851" s="18" t="n"/>
      <c r="F1851" s="19" t="n"/>
      <c r="G1851" s="19">
        <f>IF(OR(F1851="",E1851&lt;&gt;"Nakit"),0,IF(B1851="Gider",-F1851,F1851))</f>
        <v/>
      </c>
    </row>
    <row r="1852">
      <c r="A1852" s="18" t="n"/>
      <c r="F1852" s="19" t="n"/>
      <c r="G1852" s="19">
        <f>IF(OR(F1852="",E1852&lt;&gt;"Nakit"),0,IF(B1852="Gider",-F1852,F1852))</f>
        <v/>
      </c>
    </row>
    <row r="1853">
      <c r="A1853" s="18" t="n"/>
      <c r="F1853" s="19" t="n"/>
      <c r="G1853" s="19">
        <f>IF(OR(F1853="",E1853&lt;&gt;"Nakit"),0,IF(B1853="Gider",-F1853,F1853))</f>
        <v/>
      </c>
    </row>
    <row r="1854">
      <c r="A1854" s="18" t="n"/>
      <c r="F1854" s="19" t="n"/>
      <c r="G1854" s="19">
        <f>IF(OR(F1854="",E1854&lt;&gt;"Nakit"),0,IF(B1854="Gider",-F1854,F1854))</f>
        <v/>
      </c>
    </row>
    <row r="1855">
      <c r="A1855" s="18" t="n"/>
      <c r="F1855" s="19" t="n"/>
      <c r="G1855" s="19">
        <f>IF(OR(F1855="",E1855&lt;&gt;"Nakit"),0,IF(B1855="Gider",-F1855,F1855))</f>
        <v/>
      </c>
    </row>
    <row r="1856">
      <c r="A1856" s="18" t="n"/>
      <c r="F1856" s="19" t="n"/>
      <c r="G1856" s="19">
        <f>IF(OR(F1856="",E1856&lt;&gt;"Nakit"),0,IF(B1856="Gider",-F1856,F1856))</f>
        <v/>
      </c>
    </row>
    <row r="1857">
      <c r="A1857" s="18" t="n"/>
      <c r="F1857" s="19" t="n"/>
      <c r="G1857" s="19">
        <f>IF(OR(F1857="",E1857&lt;&gt;"Nakit"),0,IF(B1857="Gider",-F1857,F1857))</f>
        <v/>
      </c>
    </row>
    <row r="1858">
      <c r="A1858" s="18" t="n"/>
      <c r="F1858" s="19" t="n"/>
      <c r="G1858" s="19">
        <f>IF(OR(F1858="",E1858&lt;&gt;"Nakit"),0,IF(B1858="Gider",-F1858,F1858))</f>
        <v/>
      </c>
    </row>
    <row r="1859">
      <c r="A1859" s="18" t="n"/>
      <c r="F1859" s="19" t="n"/>
      <c r="G1859" s="19">
        <f>IF(OR(F1859="",E1859&lt;&gt;"Nakit"),0,IF(B1859="Gider",-F1859,F1859))</f>
        <v/>
      </c>
    </row>
    <row r="1860">
      <c r="A1860" s="18" t="n"/>
      <c r="F1860" s="19" t="n"/>
      <c r="G1860" s="19">
        <f>IF(OR(F1860="",E1860&lt;&gt;"Nakit"),0,IF(B1860="Gider",-F1860,F1860))</f>
        <v/>
      </c>
    </row>
    <row r="1861">
      <c r="A1861" s="18" t="n"/>
      <c r="F1861" s="19" t="n"/>
      <c r="G1861" s="19">
        <f>IF(OR(F1861="",E1861&lt;&gt;"Nakit"),0,IF(B1861="Gider",-F1861,F1861))</f>
        <v/>
      </c>
    </row>
    <row r="1862">
      <c r="A1862" s="18" t="n"/>
      <c r="F1862" s="19" t="n"/>
      <c r="G1862" s="19">
        <f>IF(OR(F1862="",E1862&lt;&gt;"Nakit"),0,IF(B1862="Gider",-F1862,F1862))</f>
        <v/>
      </c>
    </row>
    <row r="1863">
      <c r="A1863" s="18" t="n"/>
      <c r="F1863" s="19" t="n"/>
      <c r="G1863" s="19">
        <f>IF(OR(F1863="",E1863&lt;&gt;"Nakit"),0,IF(B1863="Gider",-F1863,F1863))</f>
        <v/>
      </c>
    </row>
    <row r="1864">
      <c r="A1864" s="18" t="n"/>
      <c r="F1864" s="19" t="n"/>
      <c r="G1864" s="19">
        <f>IF(OR(F1864="",E1864&lt;&gt;"Nakit"),0,IF(B1864="Gider",-F1864,F1864))</f>
        <v/>
      </c>
    </row>
    <row r="1865">
      <c r="A1865" s="18" t="n"/>
      <c r="F1865" s="19" t="n"/>
      <c r="G1865" s="19">
        <f>IF(OR(F1865="",E1865&lt;&gt;"Nakit"),0,IF(B1865="Gider",-F1865,F1865))</f>
        <v/>
      </c>
    </row>
    <row r="1866">
      <c r="A1866" s="18" t="n"/>
      <c r="F1866" s="19" t="n"/>
      <c r="G1866" s="19">
        <f>IF(OR(F1866="",E1866&lt;&gt;"Nakit"),0,IF(B1866="Gider",-F1866,F1866))</f>
        <v/>
      </c>
    </row>
    <row r="1867">
      <c r="A1867" s="18" t="n"/>
      <c r="F1867" s="19" t="n"/>
      <c r="G1867" s="19">
        <f>IF(OR(F1867="",E1867&lt;&gt;"Nakit"),0,IF(B1867="Gider",-F1867,F1867))</f>
        <v/>
      </c>
    </row>
    <row r="1868">
      <c r="A1868" s="18" t="n"/>
      <c r="F1868" s="19" t="n"/>
      <c r="G1868" s="19">
        <f>IF(OR(F1868="",E1868&lt;&gt;"Nakit"),0,IF(B1868="Gider",-F1868,F1868))</f>
        <v/>
      </c>
    </row>
    <row r="1869">
      <c r="A1869" s="18" t="n"/>
      <c r="F1869" s="19" t="n"/>
      <c r="G1869" s="19">
        <f>IF(OR(F1869="",E1869&lt;&gt;"Nakit"),0,IF(B1869="Gider",-F1869,F1869))</f>
        <v/>
      </c>
    </row>
    <row r="1870">
      <c r="A1870" s="18" t="n"/>
      <c r="F1870" s="19" t="n"/>
      <c r="G1870" s="19">
        <f>IF(OR(F1870="",E1870&lt;&gt;"Nakit"),0,IF(B1870="Gider",-F1870,F1870))</f>
        <v/>
      </c>
    </row>
    <row r="1871">
      <c r="A1871" s="18" t="n"/>
      <c r="F1871" s="19" t="n"/>
      <c r="G1871" s="19">
        <f>IF(OR(F1871="",E1871&lt;&gt;"Nakit"),0,IF(B1871="Gider",-F1871,F1871))</f>
        <v/>
      </c>
    </row>
    <row r="1872">
      <c r="A1872" s="18" t="n"/>
      <c r="F1872" s="19" t="n"/>
      <c r="G1872" s="19">
        <f>IF(OR(F1872="",E1872&lt;&gt;"Nakit"),0,IF(B1872="Gider",-F1872,F1872))</f>
        <v/>
      </c>
    </row>
    <row r="1873">
      <c r="A1873" s="18" t="n"/>
      <c r="F1873" s="19" t="n"/>
      <c r="G1873" s="19">
        <f>IF(OR(F1873="",E1873&lt;&gt;"Nakit"),0,IF(B1873="Gider",-F1873,F1873))</f>
        <v/>
      </c>
    </row>
    <row r="1874">
      <c r="A1874" s="18" t="n"/>
      <c r="F1874" s="19" t="n"/>
      <c r="G1874" s="19">
        <f>IF(OR(F1874="",E1874&lt;&gt;"Nakit"),0,IF(B1874="Gider",-F1874,F1874))</f>
        <v/>
      </c>
    </row>
    <row r="1875">
      <c r="A1875" s="18" t="n"/>
      <c r="F1875" s="19" t="n"/>
      <c r="G1875" s="19">
        <f>IF(OR(F1875="",E1875&lt;&gt;"Nakit"),0,IF(B1875="Gider",-F1875,F1875))</f>
        <v/>
      </c>
    </row>
    <row r="1876">
      <c r="A1876" s="18" t="n"/>
      <c r="F1876" s="19" t="n"/>
      <c r="G1876" s="19">
        <f>IF(OR(F1876="",E1876&lt;&gt;"Nakit"),0,IF(B1876="Gider",-F1876,F1876))</f>
        <v/>
      </c>
    </row>
    <row r="1877">
      <c r="A1877" s="18" t="n"/>
      <c r="F1877" s="19" t="n"/>
      <c r="G1877" s="19">
        <f>IF(OR(F1877="",E1877&lt;&gt;"Nakit"),0,IF(B1877="Gider",-F1877,F1877))</f>
        <v/>
      </c>
    </row>
    <row r="1878">
      <c r="A1878" s="18" t="n"/>
      <c r="F1878" s="19" t="n"/>
      <c r="G1878" s="19">
        <f>IF(OR(F1878="",E1878&lt;&gt;"Nakit"),0,IF(B1878="Gider",-F1878,F1878))</f>
        <v/>
      </c>
    </row>
    <row r="1879">
      <c r="A1879" s="18" t="n"/>
      <c r="F1879" s="19" t="n"/>
      <c r="G1879" s="19">
        <f>IF(OR(F1879="",E1879&lt;&gt;"Nakit"),0,IF(B1879="Gider",-F1879,F1879))</f>
        <v/>
      </c>
    </row>
    <row r="1880">
      <c r="A1880" s="18" t="n"/>
      <c r="F1880" s="19" t="n"/>
      <c r="G1880" s="19">
        <f>IF(OR(F1880="",E1880&lt;&gt;"Nakit"),0,IF(B1880="Gider",-F1880,F1880))</f>
        <v/>
      </c>
    </row>
    <row r="1881">
      <c r="A1881" s="18" t="n"/>
      <c r="F1881" s="19" t="n"/>
      <c r="G1881" s="19">
        <f>IF(OR(F1881="",E1881&lt;&gt;"Nakit"),0,IF(B1881="Gider",-F1881,F1881))</f>
        <v/>
      </c>
    </row>
    <row r="1882">
      <c r="A1882" s="18" t="n"/>
      <c r="F1882" s="19" t="n"/>
      <c r="G1882" s="19">
        <f>IF(OR(F1882="",E1882&lt;&gt;"Nakit"),0,IF(B1882="Gider",-F1882,F1882))</f>
        <v/>
      </c>
    </row>
    <row r="1883">
      <c r="A1883" s="18" t="n"/>
      <c r="F1883" s="19" t="n"/>
      <c r="G1883" s="19">
        <f>IF(OR(F1883="",E1883&lt;&gt;"Nakit"),0,IF(B1883="Gider",-F1883,F1883))</f>
        <v/>
      </c>
    </row>
    <row r="1884">
      <c r="A1884" s="18" t="n"/>
      <c r="F1884" s="19" t="n"/>
      <c r="G1884" s="19">
        <f>IF(OR(F1884="",E1884&lt;&gt;"Nakit"),0,IF(B1884="Gider",-F1884,F1884))</f>
        <v/>
      </c>
    </row>
    <row r="1885">
      <c r="A1885" s="18" t="n"/>
      <c r="F1885" s="19" t="n"/>
      <c r="G1885" s="19">
        <f>IF(OR(F1885="",E1885&lt;&gt;"Nakit"),0,IF(B1885="Gider",-F1885,F1885))</f>
        <v/>
      </c>
    </row>
    <row r="1886">
      <c r="A1886" s="18" t="n"/>
      <c r="F1886" s="19" t="n"/>
      <c r="G1886" s="19">
        <f>IF(OR(F1886="",E1886&lt;&gt;"Nakit"),0,IF(B1886="Gider",-F1886,F1886))</f>
        <v/>
      </c>
    </row>
    <row r="1887">
      <c r="A1887" s="18" t="n"/>
      <c r="F1887" s="19" t="n"/>
      <c r="G1887" s="19">
        <f>IF(OR(F1887="",E1887&lt;&gt;"Nakit"),0,IF(B1887="Gider",-F1887,F1887))</f>
        <v/>
      </c>
    </row>
    <row r="1888">
      <c r="A1888" s="18" t="n"/>
      <c r="F1888" s="19" t="n"/>
      <c r="G1888" s="19">
        <f>IF(OR(F1888="",E1888&lt;&gt;"Nakit"),0,IF(B1888="Gider",-F1888,F1888))</f>
        <v/>
      </c>
    </row>
    <row r="1889">
      <c r="A1889" s="18" t="n"/>
      <c r="F1889" s="19" t="n"/>
      <c r="G1889" s="19">
        <f>IF(OR(F1889="",E1889&lt;&gt;"Nakit"),0,IF(B1889="Gider",-F1889,F1889))</f>
        <v/>
      </c>
    </row>
    <row r="1890">
      <c r="A1890" s="18" t="n"/>
      <c r="F1890" s="19" t="n"/>
      <c r="G1890" s="19">
        <f>IF(OR(F1890="",E1890&lt;&gt;"Nakit"),0,IF(B1890="Gider",-F1890,F1890))</f>
        <v/>
      </c>
    </row>
    <row r="1891">
      <c r="A1891" s="18" t="n"/>
      <c r="F1891" s="19" t="n"/>
      <c r="G1891" s="19">
        <f>IF(OR(F1891="",E1891&lt;&gt;"Nakit"),0,IF(B1891="Gider",-F1891,F1891))</f>
        <v/>
      </c>
    </row>
    <row r="1892">
      <c r="A1892" s="18" t="n"/>
      <c r="F1892" s="19" t="n"/>
      <c r="G1892" s="19">
        <f>IF(OR(F1892="",E1892&lt;&gt;"Nakit"),0,IF(B1892="Gider",-F1892,F1892))</f>
        <v/>
      </c>
    </row>
    <row r="1893">
      <c r="A1893" s="18" t="n"/>
      <c r="F1893" s="19" t="n"/>
      <c r="G1893" s="19">
        <f>IF(OR(F1893="",E1893&lt;&gt;"Nakit"),0,IF(B1893="Gider",-F1893,F1893))</f>
        <v/>
      </c>
    </row>
    <row r="1894">
      <c r="A1894" s="18" t="n"/>
      <c r="F1894" s="19" t="n"/>
      <c r="G1894" s="19">
        <f>IF(OR(F1894="",E1894&lt;&gt;"Nakit"),0,IF(B1894="Gider",-F1894,F1894))</f>
        <v/>
      </c>
    </row>
    <row r="1895">
      <c r="A1895" s="18" t="n"/>
      <c r="F1895" s="19" t="n"/>
      <c r="G1895" s="19">
        <f>IF(OR(F1895="",E1895&lt;&gt;"Nakit"),0,IF(B1895="Gider",-F1895,F1895))</f>
        <v/>
      </c>
    </row>
    <row r="1896">
      <c r="A1896" s="18" t="n"/>
      <c r="F1896" s="19" t="n"/>
      <c r="G1896" s="19">
        <f>IF(OR(F1896="",E1896&lt;&gt;"Nakit"),0,IF(B1896="Gider",-F1896,F1896))</f>
        <v/>
      </c>
    </row>
    <row r="1897">
      <c r="A1897" s="18" t="n"/>
      <c r="F1897" s="19" t="n"/>
      <c r="G1897" s="19">
        <f>IF(OR(F1897="",E1897&lt;&gt;"Nakit"),0,IF(B1897="Gider",-F1897,F1897))</f>
        <v/>
      </c>
    </row>
    <row r="1898">
      <c r="A1898" s="18" t="n"/>
      <c r="F1898" s="19" t="n"/>
      <c r="G1898" s="19">
        <f>IF(OR(F1898="",E1898&lt;&gt;"Nakit"),0,IF(B1898="Gider",-F1898,F1898))</f>
        <v/>
      </c>
    </row>
    <row r="1899">
      <c r="A1899" s="18" t="n"/>
      <c r="F1899" s="19" t="n"/>
      <c r="G1899" s="19">
        <f>IF(OR(F1899="",E1899&lt;&gt;"Nakit"),0,IF(B1899="Gider",-F1899,F1899))</f>
        <v/>
      </c>
    </row>
    <row r="1900">
      <c r="A1900" s="18" t="n"/>
      <c r="F1900" s="19" t="n"/>
      <c r="G1900" s="19">
        <f>IF(OR(F1900="",E1900&lt;&gt;"Nakit"),0,IF(B1900="Gider",-F1900,F1900))</f>
        <v/>
      </c>
    </row>
    <row r="1901">
      <c r="A1901" s="18" t="n"/>
      <c r="F1901" s="19" t="n"/>
      <c r="G1901" s="19">
        <f>IF(OR(F1901="",E1901&lt;&gt;"Nakit"),0,IF(B1901="Gider",-F1901,F1901))</f>
        <v/>
      </c>
    </row>
    <row r="1902">
      <c r="A1902" s="18" t="n"/>
      <c r="F1902" s="19" t="n"/>
      <c r="G1902" s="19">
        <f>IF(OR(F1902="",E1902&lt;&gt;"Nakit"),0,IF(B1902="Gider",-F1902,F1902))</f>
        <v/>
      </c>
    </row>
    <row r="1903">
      <c r="A1903" s="18" t="n"/>
      <c r="F1903" s="19" t="n"/>
      <c r="G1903" s="19">
        <f>IF(OR(F1903="",E1903&lt;&gt;"Nakit"),0,IF(B1903="Gider",-F1903,F1903))</f>
        <v/>
      </c>
    </row>
    <row r="1904">
      <c r="A1904" s="18" t="n"/>
      <c r="F1904" s="19" t="n"/>
      <c r="G1904" s="19">
        <f>IF(OR(F1904="",E1904&lt;&gt;"Nakit"),0,IF(B1904="Gider",-F1904,F1904))</f>
        <v/>
      </c>
    </row>
    <row r="1905">
      <c r="A1905" s="18" t="n"/>
      <c r="F1905" s="19" t="n"/>
      <c r="G1905" s="19">
        <f>IF(OR(F1905="",E1905&lt;&gt;"Nakit"),0,IF(B1905="Gider",-F1905,F1905))</f>
        <v/>
      </c>
    </row>
    <row r="1906">
      <c r="A1906" s="18" t="n"/>
      <c r="F1906" s="19" t="n"/>
      <c r="G1906" s="19">
        <f>IF(OR(F1906="",E1906&lt;&gt;"Nakit"),0,IF(B1906="Gider",-F1906,F1906))</f>
        <v/>
      </c>
    </row>
    <row r="1907">
      <c r="A1907" s="18" t="n"/>
      <c r="F1907" s="19" t="n"/>
      <c r="G1907" s="19">
        <f>IF(OR(F1907="",E1907&lt;&gt;"Nakit"),0,IF(B1907="Gider",-F1907,F1907))</f>
        <v/>
      </c>
    </row>
    <row r="1908">
      <c r="A1908" s="18" t="n"/>
      <c r="F1908" s="19" t="n"/>
      <c r="G1908" s="19">
        <f>IF(OR(F1908="",E1908&lt;&gt;"Nakit"),0,IF(B1908="Gider",-F1908,F1908))</f>
        <v/>
      </c>
    </row>
    <row r="1909">
      <c r="A1909" s="18" t="n"/>
      <c r="F1909" s="19" t="n"/>
      <c r="G1909" s="19">
        <f>IF(OR(F1909="",E1909&lt;&gt;"Nakit"),0,IF(B1909="Gider",-F1909,F1909))</f>
        <v/>
      </c>
    </row>
    <row r="1910">
      <c r="A1910" s="18" t="n"/>
      <c r="F1910" s="19" t="n"/>
      <c r="G1910" s="19">
        <f>IF(OR(F1910="",E1910&lt;&gt;"Nakit"),0,IF(B1910="Gider",-F1910,F1910))</f>
        <v/>
      </c>
    </row>
    <row r="1911">
      <c r="A1911" s="18" t="n"/>
      <c r="F1911" s="19" t="n"/>
      <c r="G1911" s="19">
        <f>IF(OR(F1911="",E1911&lt;&gt;"Nakit"),0,IF(B1911="Gider",-F1911,F1911))</f>
        <v/>
      </c>
    </row>
    <row r="1912">
      <c r="A1912" s="18" t="n"/>
      <c r="F1912" s="19" t="n"/>
      <c r="G1912" s="19">
        <f>IF(OR(F1912="",E1912&lt;&gt;"Nakit"),0,IF(B1912="Gider",-F1912,F1912))</f>
        <v/>
      </c>
    </row>
    <row r="1913">
      <c r="A1913" s="18" t="n"/>
      <c r="F1913" s="19" t="n"/>
      <c r="G1913" s="19">
        <f>IF(OR(F1913="",E1913&lt;&gt;"Nakit"),0,IF(B1913="Gider",-F1913,F1913))</f>
        <v/>
      </c>
    </row>
    <row r="1914">
      <c r="A1914" s="18" t="n"/>
      <c r="F1914" s="19" t="n"/>
      <c r="G1914" s="19">
        <f>IF(OR(F1914="",E1914&lt;&gt;"Nakit"),0,IF(B1914="Gider",-F1914,F1914))</f>
        <v/>
      </c>
    </row>
    <row r="1915">
      <c r="A1915" s="18" t="n"/>
      <c r="F1915" s="19" t="n"/>
      <c r="G1915" s="19">
        <f>IF(OR(F1915="",E1915&lt;&gt;"Nakit"),0,IF(B1915="Gider",-F1915,F1915))</f>
        <v/>
      </c>
    </row>
    <row r="1916">
      <c r="A1916" s="18" t="n"/>
      <c r="F1916" s="19" t="n"/>
      <c r="G1916" s="19">
        <f>IF(OR(F1916="",E1916&lt;&gt;"Nakit"),0,IF(B1916="Gider",-F1916,F1916))</f>
        <v/>
      </c>
    </row>
    <row r="1917">
      <c r="A1917" s="18" t="n"/>
      <c r="F1917" s="19" t="n"/>
      <c r="G1917" s="19">
        <f>IF(OR(F1917="",E1917&lt;&gt;"Nakit"),0,IF(B1917="Gider",-F1917,F1917))</f>
        <v/>
      </c>
    </row>
    <row r="1918">
      <c r="A1918" s="18" t="n"/>
      <c r="F1918" s="19" t="n"/>
      <c r="G1918" s="19">
        <f>IF(OR(F1918="",E1918&lt;&gt;"Nakit"),0,IF(B1918="Gider",-F1918,F1918))</f>
        <v/>
      </c>
    </row>
    <row r="1919">
      <c r="A1919" s="18" t="n"/>
      <c r="F1919" s="19" t="n"/>
      <c r="G1919" s="19">
        <f>IF(OR(F1919="",E1919&lt;&gt;"Nakit"),0,IF(B1919="Gider",-F1919,F1919))</f>
        <v/>
      </c>
    </row>
    <row r="1920">
      <c r="A1920" s="18" t="n"/>
      <c r="F1920" s="19" t="n"/>
      <c r="G1920" s="19">
        <f>IF(OR(F1920="",E1920&lt;&gt;"Nakit"),0,IF(B1920="Gider",-F1920,F1920))</f>
        <v/>
      </c>
    </row>
    <row r="1921">
      <c r="A1921" s="18" t="n"/>
      <c r="F1921" s="19" t="n"/>
      <c r="G1921" s="19">
        <f>IF(OR(F1921="",E1921&lt;&gt;"Nakit"),0,IF(B1921="Gider",-F1921,F1921))</f>
        <v/>
      </c>
    </row>
    <row r="1922">
      <c r="A1922" s="18" t="n"/>
      <c r="F1922" s="19" t="n"/>
      <c r="G1922" s="19">
        <f>IF(OR(F1922="",E1922&lt;&gt;"Nakit"),0,IF(B1922="Gider",-F1922,F1922))</f>
        <v/>
      </c>
    </row>
    <row r="1923">
      <c r="A1923" s="18" t="n"/>
      <c r="F1923" s="19" t="n"/>
      <c r="G1923" s="19">
        <f>IF(OR(F1923="",E1923&lt;&gt;"Nakit"),0,IF(B1923="Gider",-F1923,F1923))</f>
        <v/>
      </c>
    </row>
    <row r="1924">
      <c r="A1924" s="18" t="n"/>
      <c r="F1924" s="19" t="n"/>
      <c r="G1924" s="19">
        <f>IF(OR(F1924="",E1924&lt;&gt;"Nakit"),0,IF(B1924="Gider",-F1924,F1924))</f>
        <v/>
      </c>
    </row>
    <row r="1925">
      <c r="A1925" s="18" t="n"/>
      <c r="F1925" s="19" t="n"/>
      <c r="G1925" s="19">
        <f>IF(OR(F1925="",E1925&lt;&gt;"Nakit"),0,IF(B1925="Gider",-F1925,F1925))</f>
        <v/>
      </c>
    </row>
    <row r="1926">
      <c r="A1926" s="18" t="n"/>
      <c r="F1926" s="19" t="n"/>
      <c r="G1926" s="19">
        <f>IF(OR(F1926="",E1926&lt;&gt;"Nakit"),0,IF(B1926="Gider",-F1926,F1926))</f>
        <v/>
      </c>
    </row>
    <row r="1927">
      <c r="A1927" s="18" t="n"/>
      <c r="F1927" s="19" t="n"/>
      <c r="G1927" s="19">
        <f>IF(OR(F1927="",E1927&lt;&gt;"Nakit"),0,IF(B1927="Gider",-F1927,F1927))</f>
        <v/>
      </c>
    </row>
    <row r="1928">
      <c r="A1928" s="18" t="n"/>
      <c r="F1928" s="19" t="n"/>
      <c r="G1928" s="19">
        <f>IF(OR(F1928="",E1928&lt;&gt;"Nakit"),0,IF(B1928="Gider",-F1928,F1928))</f>
        <v/>
      </c>
    </row>
    <row r="1929">
      <c r="A1929" s="18" t="n"/>
      <c r="F1929" s="19" t="n"/>
      <c r="G1929" s="19">
        <f>IF(OR(F1929="",E1929&lt;&gt;"Nakit"),0,IF(B1929="Gider",-F1929,F1929))</f>
        <v/>
      </c>
    </row>
    <row r="1930">
      <c r="A1930" s="18" t="n"/>
      <c r="F1930" s="19" t="n"/>
      <c r="G1930" s="19">
        <f>IF(OR(F1930="",E1930&lt;&gt;"Nakit"),0,IF(B1930="Gider",-F1930,F1930))</f>
        <v/>
      </c>
    </row>
    <row r="1931">
      <c r="A1931" s="18" t="n"/>
      <c r="F1931" s="19" t="n"/>
      <c r="G1931" s="19">
        <f>IF(OR(F1931="",E1931&lt;&gt;"Nakit"),0,IF(B1931="Gider",-F1931,F1931))</f>
        <v/>
      </c>
    </row>
    <row r="1932">
      <c r="A1932" s="18" t="n"/>
      <c r="F1932" s="19" t="n"/>
      <c r="G1932" s="19">
        <f>IF(OR(F1932="",E1932&lt;&gt;"Nakit"),0,IF(B1932="Gider",-F1932,F1932))</f>
        <v/>
      </c>
    </row>
    <row r="1933">
      <c r="A1933" s="18" t="n"/>
      <c r="F1933" s="19" t="n"/>
      <c r="G1933" s="19">
        <f>IF(OR(F1933="",E1933&lt;&gt;"Nakit"),0,IF(B1933="Gider",-F1933,F1933))</f>
        <v/>
      </c>
    </row>
    <row r="1934">
      <c r="A1934" s="18" t="n"/>
      <c r="F1934" s="19" t="n"/>
      <c r="G1934" s="19">
        <f>IF(OR(F1934="",E1934&lt;&gt;"Nakit"),0,IF(B1934="Gider",-F1934,F1934))</f>
        <v/>
      </c>
    </row>
    <row r="1935">
      <c r="A1935" s="18" t="n"/>
      <c r="F1935" s="19" t="n"/>
      <c r="G1935" s="19">
        <f>IF(OR(F1935="",E1935&lt;&gt;"Nakit"),0,IF(B1935="Gider",-F1935,F1935))</f>
        <v/>
      </c>
    </row>
    <row r="1936">
      <c r="A1936" s="18" t="n"/>
      <c r="F1936" s="19" t="n"/>
      <c r="G1936" s="19">
        <f>IF(OR(F1936="",E1936&lt;&gt;"Nakit"),0,IF(B1936="Gider",-F1936,F1936))</f>
        <v/>
      </c>
    </row>
    <row r="1937">
      <c r="A1937" s="18" t="n"/>
      <c r="F1937" s="19" t="n"/>
      <c r="G1937" s="19">
        <f>IF(OR(F1937="",E1937&lt;&gt;"Nakit"),0,IF(B1937="Gider",-F1937,F1937))</f>
        <v/>
      </c>
    </row>
    <row r="1938">
      <c r="A1938" s="18" t="n"/>
      <c r="F1938" s="19" t="n"/>
      <c r="G1938" s="19">
        <f>IF(OR(F1938="",E1938&lt;&gt;"Nakit"),0,IF(B1938="Gider",-F1938,F1938))</f>
        <v/>
      </c>
    </row>
    <row r="1939">
      <c r="A1939" s="18" t="n"/>
      <c r="F1939" s="19" t="n"/>
      <c r="G1939" s="19">
        <f>IF(OR(F1939="",E1939&lt;&gt;"Nakit"),0,IF(B1939="Gider",-F1939,F1939))</f>
        <v/>
      </c>
    </row>
    <row r="1940">
      <c r="A1940" s="18" t="n"/>
      <c r="F1940" s="19" t="n"/>
      <c r="G1940" s="19">
        <f>IF(OR(F1940="",E1940&lt;&gt;"Nakit"),0,IF(B1940="Gider",-F1940,F1940))</f>
        <v/>
      </c>
    </row>
    <row r="1941">
      <c r="A1941" s="18" t="n"/>
      <c r="F1941" s="19" t="n"/>
      <c r="G1941" s="19">
        <f>IF(OR(F1941="",E1941&lt;&gt;"Nakit"),0,IF(B1941="Gider",-F1941,F1941))</f>
        <v/>
      </c>
    </row>
    <row r="1942">
      <c r="A1942" s="18" t="n"/>
      <c r="F1942" s="19" t="n"/>
      <c r="G1942" s="19">
        <f>IF(OR(F1942="",E1942&lt;&gt;"Nakit"),0,IF(B1942="Gider",-F1942,F1942))</f>
        <v/>
      </c>
    </row>
    <row r="1943">
      <c r="A1943" s="18" t="n"/>
      <c r="F1943" s="19" t="n"/>
      <c r="G1943" s="19">
        <f>IF(OR(F1943="",E1943&lt;&gt;"Nakit"),0,IF(B1943="Gider",-F1943,F1943))</f>
        <v/>
      </c>
    </row>
    <row r="1944">
      <c r="A1944" s="18" t="n"/>
      <c r="F1944" s="19" t="n"/>
      <c r="G1944" s="19">
        <f>IF(OR(F1944="",E1944&lt;&gt;"Nakit"),0,IF(B1944="Gider",-F1944,F1944))</f>
        <v/>
      </c>
    </row>
    <row r="1945">
      <c r="A1945" s="18" t="n"/>
      <c r="F1945" s="19" t="n"/>
      <c r="G1945" s="19">
        <f>IF(OR(F1945="",E1945&lt;&gt;"Nakit"),0,IF(B1945="Gider",-F1945,F1945))</f>
        <v/>
      </c>
    </row>
    <row r="1946">
      <c r="A1946" s="18" t="n"/>
      <c r="F1946" s="19" t="n"/>
      <c r="G1946" s="19">
        <f>IF(OR(F1946="",E1946&lt;&gt;"Nakit"),0,IF(B1946="Gider",-F1946,F1946))</f>
        <v/>
      </c>
    </row>
    <row r="1947">
      <c r="A1947" s="18" t="n"/>
      <c r="F1947" s="19" t="n"/>
      <c r="G1947" s="19">
        <f>IF(OR(F1947="",E1947&lt;&gt;"Nakit"),0,IF(B1947="Gider",-F1947,F1947))</f>
        <v/>
      </c>
    </row>
    <row r="1948">
      <c r="A1948" s="18" t="n"/>
      <c r="F1948" s="19" t="n"/>
      <c r="G1948" s="19">
        <f>IF(OR(F1948="",E1948&lt;&gt;"Nakit"),0,IF(B1948="Gider",-F1948,F1948))</f>
        <v/>
      </c>
    </row>
    <row r="1949">
      <c r="A1949" s="18" t="n"/>
      <c r="F1949" s="19" t="n"/>
      <c r="G1949" s="19">
        <f>IF(OR(F1949="",E1949&lt;&gt;"Nakit"),0,IF(B1949="Gider",-F1949,F1949))</f>
        <v/>
      </c>
    </row>
    <row r="1950">
      <c r="A1950" s="18" t="n"/>
      <c r="F1950" s="19" t="n"/>
      <c r="G1950" s="19">
        <f>IF(OR(F1950="",E1950&lt;&gt;"Nakit"),0,IF(B1950="Gider",-F1950,F1950))</f>
        <v/>
      </c>
    </row>
    <row r="1951">
      <c r="A1951" s="18" t="n"/>
      <c r="F1951" s="19" t="n"/>
      <c r="G1951" s="19">
        <f>IF(OR(F1951="",E1951&lt;&gt;"Nakit"),0,IF(B1951="Gider",-F1951,F1951))</f>
        <v/>
      </c>
    </row>
    <row r="1952">
      <c r="A1952" s="18" t="n"/>
      <c r="F1952" s="19" t="n"/>
      <c r="G1952" s="19">
        <f>IF(OR(F1952="",E1952&lt;&gt;"Nakit"),0,IF(B1952="Gider",-F1952,F1952))</f>
        <v/>
      </c>
    </row>
    <row r="1953">
      <c r="A1953" s="18" t="n"/>
      <c r="F1953" s="19" t="n"/>
      <c r="G1953" s="19">
        <f>IF(OR(F1953="",E1953&lt;&gt;"Nakit"),0,IF(B1953="Gider",-F1953,F1953))</f>
        <v/>
      </c>
    </row>
    <row r="1954">
      <c r="A1954" s="18" t="n"/>
      <c r="F1954" s="19" t="n"/>
      <c r="G1954" s="19">
        <f>IF(OR(F1954="",E1954&lt;&gt;"Nakit"),0,IF(B1954="Gider",-F1954,F1954))</f>
        <v/>
      </c>
    </row>
    <row r="1955">
      <c r="A1955" s="18" t="n"/>
      <c r="F1955" s="19" t="n"/>
      <c r="G1955" s="19">
        <f>IF(OR(F1955="",E1955&lt;&gt;"Nakit"),0,IF(B1955="Gider",-F1955,F1955))</f>
        <v/>
      </c>
    </row>
    <row r="1956">
      <c r="A1956" s="18" t="n"/>
      <c r="F1956" s="19" t="n"/>
      <c r="G1956" s="19">
        <f>IF(OR(F1956="",E1956&lt;&gt;"Nakit"),0,IF(B1956="Gider",-F1956,F1956))</f>
        <v/>
      </c>
    </row>
    <row r="1957">
      <c r="A1957" s="18" t="n"/>
      <c r="F1957" s="19" t="n"/>
      <c r="G1957" s="19">
        <f>IF(OR(F1957="",E1957&lt;&gt;"Nakit"),0,IF(B1957="Gider",-F1957,F1957))</f>
        <v/>
      </c>
    </row>
    <row r="1958">
      <c r="A1958" s="18" t="n"/>
      <c r="F1958" s="19" t="n"/>
      <c r="G1958" s="19">
        <f>IF(OR(F1958="",E1958&lt;&gt;"Nakit"),0,IF(B1958="Gider",-F1958,F1958))</f>
        <v/>
      </c>
    </row>
    <row r="1959">
      <c r="A1959" s="18" t="n"/>
      <c r="F1959" s="19" t="n"/>
      <c r="G1959" s="19">
        <f>IF(OR(F1959="",E1959&lt;&gt;"Nakit"),0,IF(B1959="Gider",-F1959,F1959))</f>
        <v/>
      </c>
    </row>
    <row r="1960">
      <c r="A1960" s="18" t="n"/>
      <c r="F1960" s="19" t="n"/>
      <c r="G1960" s="19">
        <f>IF(OR(F1960="",E1960&lt;&gt;"Nakit"),0,IF(B1960="Gider",-F1960,F1960))</f>
        <v/>
      </c>
    </row>
    <row r="1961">
      <c r="A1961" s="18" t="n"/>
      <c r="F1961" s="19" t="n"/>
      <c r="G1961" s="19">
        <f>IF(OR(F1961="",E1961&lt;&gt;"Nakit"),0,IF(B1961="Gider",-F1961,F1961))</f>
        <v/>
      </c>
    </row>
    <row r="1962">
      <c r="A1962" s="18" t="n"/>
      <c r="F1962" s="19" t="n"/>
      <c r="G1962" s="19">
        <f>IF(OR(F1962="",E1962&lt;&gt;"Nakit"),0,IF(B1962="Gider",-F1962,F1962))</f>
        <v/>
      </c>
    </row>
    <row r="1963">
      <c r="A1963" s="18" t="n"/>
      <c r="F1963" s="19" t="n"/>
      <c r="G1963" s="19">
        <f>IF(OR(F1963="",E1963&lt;&gt;"Nakit"),0,IF(B1963="Gider",-F1963,F1963))</f>
        <v/>
      </c>
    </row>
    <row r="1964">
      <c r="A1964" s="18" t="n"/>
      <c r="F1964" s="19" t="n"/>
      <c r="G1964" s="19">
        <f>IF(OR(F1964="",E1964&lt;&gt;"Nakit"),0,IF(B1964="Gider",-F1964,F1964))</f>
        <v/>
      </c>
    </row>
    <row r="1965">
      <c r="A1965" s="18" t="n"/>
      <c r="F1965" s="19" t="n"/>
      <c r="G1965" s="19">
        <f>IF(OR(F1965="",E1965&lt;&gt;"Nakit"),0,IF(B1965="Gider",-F1965,F1965))</f>
        <v/>
      </c>
    </row>
    <row r="1966">
      <c r="A1966" s="18" t="n"/>
      <c r="F1966" s="19" t="n"/>
      <c r="G1966" s="19">
        <f>IF(OR(F1966="",E1966&lt;&gt;"Nakit"),0,IF(B1966="Gider",-F1966,F1966))</f>
        <v/>
      </c>
    </row>
    <row r="1967">
      <c r="A1967" s="18" t="n"/>
      <c r="F1967" s="19" t="n"/>
      <c r="G1967" s="19">
        <f>IF(OR(F1967="",E1967&lt;&gt;"Nakit"),0,IF(B1967="Gider",-F1967,F1967))</f>
        <v/>
      </c>
    </row>
    <row r="1968">
      <c r="A1968" s="18" t="n"/>
      <c r="F1968" s="19" t="n"/>
      <c r="G1968" s="19">
        <f>IF(OR(F1968="",E1968&lt;&gt;"Nakit"),0,IF(B1968="Gider",-F1968,F1968))</f>
        <v/>
      </c>
    </row>
    <row r="1969">
      <c r="A1969" s="18" t="n"/>
      <c r="F1969" s="19" t="n"/>
      <c r="G1969" s="19">
        <f>IF(OR(F1969="",E1969&lt;&gt;"Nakit"),0,IF(B1969="Gider",-F1969,F1969))</f>
        <v/>
      </c>
    </row>
    <row r="1970">
      <c r="A1970" s="18" t="n"/>
      <c r="F1970" s="19" t="n"/>
      <c r="G1970" s="19">
        <f>IF(OR(F1970="",E1970&lt;&gt;"Nakit"),0,IF(B1970="Gider",-F1970,F1970))</f>
        <v/>
      </c>
    </row>
    <row r="1971">
      <c r="A1971" s="18" t="n"/>
      <c r="F1971" s="19" t="n"/>
      <c r="G1971" s="19">
        <f>IF(OR(F1971="",E1971&lt;&gt;"Nakit"),0,IF(B1971="Gider",-F1971,F1971))</f>
        <v/>
      </c>
    </row>
    <row r="1972">
      <c r="A1972" s="18" t="n"/>
      <c r="F1972" s="19" t="n"/>
      <c r="G1972" s="19">
        <f>IF(OR(F1972="",E1972&lt;&gt;"Nakit"),0,IF(B1972="Gider",-F1972,F1972))</f>
        <v/>
      </c>
    </row>
    <row r="1973">
      <c r="A1973" s="18" t="n"/>
      <c r="F1973" s="19" t="n"/>
      <c r="G1973" s="19">
        <f>IF(OR(F1973="",E1973&lt;&gt;"Nakit"),0,IF(B1973="Gider",-F1973,F1973))</f>
        <v/>
      </c>
    </row>
    <row r="1974">
      <c r="A1974" s="18" t="n"/>
      <c r="F1974" s="19" t="n"/>
      <c r="G1974" s="19">
        <f>IF(OR(F1974="",E1974&lt;&gt;"Nakit"),0,IF(B1974="Gider",-F1974,F1974))</f>
        <v/>
      </c>
    </row>
    <row r="1975">
      <c r="A1975" s="18" t="n"/>
      <c r="F1975" s="19" t="n"/>
      <c r="G1975" s="19">
        <f>IF(OR(F1975="",E1975&lt;&gt;"Nakit"),0,IF(B1975="Gider",-F1975,F1975))</f>
        <v/>
      </c>
    </row>
    <row r="1976">
      <c r="A1976" s="18" t="n"/>
      <c r="F1976" s="19" t="n"/>
      <c r="G1976" s="19">
        <f>IF(OR(F1976="",E1976&lt;&gt;"Nakit"),0,IF(B1976="Gider",-F1976,F1976))</f>
        <v/>
      </c>
    </row>
    <row r="1977">
      <c r="A1977" s="18" t="n"/>
      <c r="F1977" s="19" t="n"/>
      <c r="G1977" s="19">
        <f>IF(OR(F1977="",E1977&lt;&gt;"Nakit"),0,IF(B1977="Gider",-F1977,F1977))</f>
        <v/>
      </c>
    </row>
    <row r="1978">
      <c r="A1978" s="18" t="n"/>
      <c r="F1978" s="19" t="n"/>
      <c r="G1978" s="19">
        <f>IF(OR(F1978="",E1978&lt;&gt;"Nakit"),0,IF(B1978="Gider",-F1978,F1978))</f>
        <v/>
      </c>
    </row>
    <row r="1979">
      <c r="A1979" s="18" t="n"/>
      <c r="F1979" s="19" t="n"/>
      <c r="G1979" s="19">
        <f>IF(OR(F1979="",E1979&lt;&gt;"Nakit"),0,IF(B1979="Gider",-F1979,F1979))</f>
        <v/>
      </c>
    </row>
    <row r="1980">
      <c r="A1980" s="18" t="n"/>
      <c r="F1980" s="19" t="n"/>
      <c r="G1980" s="19">
        <f>IF(OR(F1980="",E1980&lt;&gt;"Nakit"),0,IF(B1980="Gider",-F1980,F1980))</f>
        <v/>
      </c>
    </row>
    <row r="1981">
      <c r="A1981" s="18" t="n"/>
      <c r="F1981" s="19" t="n"/>
      <c r="G1981" s="19">
        <f>IF(OR(F1981="",E1981&lt;&gt;"Nakit"),0,IF(B1981="Gider",-F1981,F1981))</f>
        <v/>
      </c>
    </row>
    <row r="1982">
      <c r="A1982" s="18" t="n"/>
      <c r="F1982" s="19" t="n"/>
      <c r="G1982" s="19">
        <f>IF(OR(F1982="",E1982&lt;&gt;"Nakit"),0,IF(B1982="Gider",-F1982,F1982))</f>
        <v/>
      </c>
    </row>
    <row r="1983">
      <c r="A1983" s="18" t="n"/>
      <c r="F1983" s="19" t="n"/>
      <c r="G1983" s="19">
        <f>IF(OR(F1983="",E1983&lt;&gt;"Nakit"),0,IF(B1983="Gider",-F1983,F1983))</f>
        <v/>
      </c>
    </row>
    <row r="1984">
      <c r="A1984" s="18" t="n"/>
      <c r="F1984" s="19" t="n"/>
      <c r="G1984" s="19">
        <f>IF(OR(F1984="",E1984&lt;&gt;"Nakit"),0,IF(B1984="Gider",-F1984,F1984))</f>
        <v/>
      </c>
    </row>
    <row r="1985">
      <c r="A1985" s="18" t="n"/>
      <c r="F1985" s="19" t="n"/>
      <c r="G1985" s="19">
        <f>IF(OR(F1985="",E1985&lt;&gt;"Nakit"),0,IF(B1985="Gider",-F1985,F1985))</f>
        <v/>
      </c>
    </row>
    <row r="1986">
      <c r="A1986" s="18" t="n"/>
      <c r="F1986" s="19" t="n"/>
      <c r="G1986" s="19">
        <f>IF(OR(F1986="",E1986&lt;&gt;"Nakit"),0,IF(B1986="Gider",-F1986,F1986))</f>
        <v/>
      </c>
    </row>
    <row r="1987">
      <c r="A1987" s="18" t="n"/>
      <c r="F1987" s="19" t="n"/>
      <c r="G1987" s="19">
        <f>IF(OR(F1987="",E1987&lt;&gt;"Nakit"),0,IF(B1987="Gider",-F1987,F1987))</f>
        <v/>
      </c>
    </row>
    <row r="1988">
      <c r="A1988" s="18" t="n"/>
      <c r="F1988" s="19" t="n"/>
      <c r="G1988" s="19">
        <f>IF(OR(F1988="",E1988&lt;&gt;"Nakit"),0,IF(B1988="Gider",-F1988,F1988))</f>
        <v/>
      </c>
    </row>
    <row r="1989">
      <c r="A1989" s="18" t="n"/>
      <c r="F1989" s="19" t="n"/>
      <c r="G1989" s="19">
        <f>IF(OR(F1989="",E1989&lt;&gt;"Nakit"),0,IF(B1989="Gider",-F1989,F1989))</f>
        <v/>
      </c>
    </row>
    <row r="1990">
      <c r="A1990" s="18" t="n"/>
      <c r="F1990" s="19" t="n"/>
      <c r="G1990" s="19">
        <f>IF(OR(F1990="",E1990&lt;&gt;"Nakit"),0,IF(B1990="Gider",-F1990,F1990))</f>
        <v/>
      </c>
    </row>
    <row r="1991">
      <c r="A1991" s="18" t="n"/>
      <c r="F1991" s="19" t="n"/>
      <c r="G1991" s="19">
        <f>IF(OR(F1991="",E1991&lt;&gt;"Nakit"),0,IF(B1991="Gider",-F1991,F1991))</f>
        <v/>
      </c>
    </row>
    <row r="1992">
      <c r="A1992" s="18" t="n"/>
      <c r="F1992" s="19" t="n"/>
      <c r="G1992" s="19">
        <f>IF(OR(F1992="",E1992&lt;&gt;"Nakit"),0,IF(B1992="Gider",-F1992,F1992))</f>
        <v/>
      </c>
    </row>
    <row r="1993">
      <c r="A1993" s="18" t="n"/>
      <c r="F1993" s="19" t="n"/>
      <c r="G1993" s="19">
        <f>IF(OR(F1993="",E1993&lt;&gt;"Nakit"),0,IF(B1993="Gider",-F1993,F1993))</f>
        <v/>
      </c>
    </row>
    <row r="1994">
      <c r="A1994" s="18" t="n"/>
      <c r="F1994" s="19" t="n"/>
      <c r="G1994" s="19">
        <f>IF(OR(F1994="",E1994&lt;&gt;"Nakit"),0,IF(B1994="Gider",-F1994,F1994))</f>
        <v/>
      </c>
    </row>
    <row r="1995">
      <c r="A1995" s="18" t="n"/>
      <c r="F1995" s="19" t="n"/>
      <c r="G1995" s="19">
        <f>IF(OR(F1995="",E1995&lt;&gt;"Nakit"),0,IF(B1995="Gider",-F1995,F1995))</f>
        <v/>
      </c>
    </row>
    <row r="1996">
      <c r="A1996" s="18" t="n"/>
      <c r="F1996" s="19" t="n"/>
      <c r="G1996" s="19">
        <f>IF(OR(F1996="",E1996&lt;&gt;"Nakit"),0,IF(B1996="Gider",-F1996,F1996))</f>
        <v/>
      </c>
    </row>
    <row r="1997">
      <c r="A1997" s="18" t="n"/>
      <c r="F1997" s="19" t="n"/>
      <c r="G1997" s="19">
        <f>IF(OR(F1997="",E1997&lt;&gt;"Nakit"),0,IF(B1997="Gider",-F1997,F1997))</f>
        <v/>
      </c>
    </row>
    <row r="1998">
      <c r="A1998" s="18" t="n"/>
      <c r="F1998" s="19" t="n"/>
      <c r="G1998" s="19">
        <f>IF(OR(F1998="",E1998&lt;&gt;"Nakit"),0,IF(B1998="Gider",-F1998,F1998))</f>
        <v/>
      </c>
    </row>
    <row r="1999">
      <c r="A1999" s="18" t="n"/>
      <c r="F1999" s="19" t="n"/>
      <c r="G1999" s="19">
        <f>IF(OR(F1999="",E1999&lt;&gt;"Nakit"),0,IF(B1999="Gider",-F1999,F1999))</f>
        <v/>
      </c>
    </row>
    <row r="2000">
      <c r="A2000" s="18" t="n"/>
      <c r="F2000" s="19" t="n"/>
      <c r="G2000" s="19">
        <f>IF(OR(F2000="",E2000&lt;&gt;"Nakit"),0,IF(B2000="Gider",-F2000,F2000))</f>
        <v/>
      </c>
    </row>
    <row r="2001">
      <c r="A2001" s="18" t="n"/>
      <c r="F2001" s="19" t="n"/>
      <c r="G2001" s="19">
        <f>IF(OR(F2001="",E2001&lt;&gt;"Nakit"),0,IF(B2001="Gider",-F2001,F2001))</f>
        <v/>
      </c>
    </row>
  </sheetData>
  <autoFilter ref="A1:H2001"/>
  <conditionalFormatting sqref="F2:F2001">
    <cfRule type="expression" priority="1" dxfId="0">
      <formula>$B2="Gider"</formula>
    </cfRule>
  </conditionalFormatting>
  <dataValidations count="3">
    <dataValidation sqref="B2:B2001" showDropDown="0" showInputMessage="0" showErrorMessage="0" allowBlank="1" type="list">
      <formula1>=Turler</formula1>
    </dataValidation>
    <dataValidation sqref="E2:E2001" showDropDown="0" showInputMessage="0" showErrorMessage="0" allowBlank="1" type="list">
      <formula1>=Sekiller</formula1>
    </dataValidation>
    <dataValidation sqref="C2:C2001" showDropDown="0" showInputMessage="0" showErrorMessage="0" allowBlank="1" type="list">
      <formula1>=Kategoriler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</cols>
  <sheetData>
    <row r="1">
      <c r="A1" s="7">
        <f>Isletme&amp;" · Gün sonu"</f>
        <v/>
      </c>
      <c r="D1" s="8" t="inlineStr">
        <is>
          <t>tanrikuluapps.com ile hazırlandı</t>
        </is>
      </c>
    </row>
    <row r="3">
      <c r="A3" s="9" t="inlineStr">
        <is>
          <t>Gün:</t>
        </is>
      </c>
      <c r="B3" s="12">
        <f>TODAY()</f>
        <v/>
      </c>
    </row>
    <row r="5">
      <c r="A5" s="9" t="inlineStr">
        <is>
          <t>Devreden nakit (önceki günlerden)</t>
        </is>
      </c>
      <c r="B5" s="16">
        <f>AcilisNakit+SUMIFS(Hareketler!$G$2:$G$2001,Hareketler!$A$2:$A$2001,"&lt;"&amp;$B$3,Hareketler!$A$2:$A$2001,"&gt;="&amp;AcilisTarih)</f>
        <v/>
      </c>
    </row>
    <row r="6">
      <c r="A6" s="20" t="inlineStr">
        <is>
          <t>Nakit giriş</t>
        </is>
      </c>
      <c r="B6" s="16">
        <f>SUMIFS(Hareketler!$F$2:$F$2001,Hareketler!$A$2:$A$2001,$B$3,Hareketler!$B$2:$B$2001,"Gelir",Hareketler!$E$2:$E$2001,"Nakit")</f>
        <v/>
      </c>
    </row>
    <row r="7">
      <c r="A7" s="20" t="inlineStr">
        <is>
          <t>Kart giriş</t>
        </is>
      </c>
      <c r="B7" s="16">
        <f>SUMIFS(Hareketler!$F$2:$F$2001,Hareketler!$A$2:$A$2001,$B$3,Hareketler!$B$2:$B$2001,"Gelir",Hareketler!$E$2:$E$2001,"Kart")</f>
        <v/>
      </c>
    </row>
    <row r="8">
      <c r="A8" s="20" t="inlineStr">
        <is>
          <t>Havale/EFT giriş</t>
        </is>
      </c>
      <c r="B8" s="16">
        <f>SUMIFS(Hareketler!$F$2:$F$2001,Hareketler!$A$2:$A$2001,$B$3,Hareketler!$B$2:$B$2001,"Gelir",Hareketler!$E$2:$E$2001,"Havale/EFT")</f>
        <v/>
      </c>
    </row>
    <row r="9">
      <c r="A9" s="20" t="inlineStr">
        <is>
          <t>Online giriş</t>
        </is>
      </c>
      <c r="B9" s="16">
        <f>SUMIFS(Hareketler!$F$2:$F$2001,Hareketler!$A$2:$A$2001,$B$3,Hareketler!$B$2:$B$2001,"Gelir",Hareketler!$E$2:$E$2001,"Online")</f>
        <v/>
      </c>
    </row>
    <row r="10">
      <c r="A10" s="9" t="inlineStr">
        <is>
          <t>Günün toplam geliri</t>
        </is>
      </c>
      <c r="B10" s="16">
        <f>SUM(B6:B9)</f>
        <v/>
      </c>
    </row>
    <row r="11">
      <c r="A11" s="20" t="inlineStr">
        <is>
          <t>Nakit gider</t>
        </is>
      </c>
      <c r="B11" s="16">
        <f>SUMIFS(Hareketler!$F$2:$F$2001,Hareketler!$A$2:$A$2001,$B$3,Hareketler!$B$2:$B$2001,"Gider",Hareketler!$E$2:$E$2001,"Nakit")</f>
        <v/>
      </c>
    </row>
    <row r="12">
      <c r="A12" s="20" t="inlineStr">
        <is>
          <t>Diğer giderler (kart, havale…)</t>
        </is>
      </c>
      <c r="B12" s="16">
        <f>SUMIFS(Hareketler!$F$2:$F$2001,Hareketler!$A$2:$A$2001,$B$3,Hareketler!$B$2:$B$2001,"Gider")-B11</f>
        <v/>
      </c>
    </row>
    <row r="13">
      <c r="A13" s="9" t="inlineStr">
        <is>
          <t>Günün toplam gideri</t>
        </is>
      </c>
      <c r="B13" s="16">
        <f>B11+B12</f>
        <v/>
      </c>
    </row>
    <row r="14">
      <c r="A14" s="9" t="inlineStr">
        <is>
          <t>Günün neti (gelir − gider)</t>
        </is>
      </c>
      <c r="B14" s="16">
        <f>B10-B13</f>
        <v/>
      </c>
    </row>
    <row r="15">
      <c r="A15" s="9" t="inlineStr">
        <is>
          <t>Kasada olması gereken nakit</t>
        </is>
      </c>
      <c r="B15" s="16">
        <f>B5+B6-B11</f>
        <v/>
      </c>
    </row>
    <row r="16">
      <c r="A16" s="9" t="inlineStr">
        <is>
          <t>Saydığınız nakit</t>
        </is>
      </c>
      <c r="B16" s="11" t="n"/>
    </row>
    <row r="17">
      <c r="A17" s="9" t="inlineStr">
        <is>
          <t>Fark (sayılan − olması gereken)</t>
        </is>
      </c>
      <c r="B17" s="16">
        <f>IF(B16="","",B16-B15)</f>
        <v/>
      </c>
    </row>
    <row r="20">
      <c r="A20" s="21" t="inlineStr">
        <is>
          <t>Devreden nakit, Ayarlar'daki başlangıç nakdine o güne kadarki bütün nakit giriş ve çıkışlar eklenerek bulunur.</t>
        </is>
      </c>
    </row>
  </sheetData>
  <conditionalFormatting sqref="B17">
    <cfRule type="expression" priority="1" dxfId="1">
      <formula>AND(ISNUMBER(B17),B17&lt;0)</formula>
    </cfRule>
    <cfRule type="expression" priority="2" dxfId="2">
      <formula>AND(ISNUMBER(B17),B17=0)</formula>
    </cfRule>
  </conditionalFormatting>
  <hyperlinks>
    <hyperlink xmlns:r="http://schemas.openxmlformats.org/officeDocument/2006/relationships" ref="D1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>
      <c r="A1" s="7">
        <f>Isletme&amp;" · Aylık özet"</f>
        <v/>
      </c>
      <c r="F1" s="8" t="inlineStr">
        <is>
          <t>tanrikuluapps.com ile hazırlandı</t>
        </is>
      </c>
    </row>
    <row r="3">
      <c r="A3" s="9" t="inlineStr">
        <is>
          <t>Ay (ayın 1'i):</t>
        </is>
      </c>
      <c r="B3" s="22">
        <f>DATE(YEAR(TODAY()),MONTH(TODAY()),1)</f>
        <v/>
      </c>
    </row>
    <row r="5">
      <c r="A5" s="13" t="inlineStr">
        <is>
          <t>Gelir kategorisi</t>
        </is>
      </c>
      <c r="B5" s="13" t="inlineStr">
        <is>
          <t>Tutar</t>
        </is>
      </c>
      <c r="D5" s="13" t="inlineStr">
        <is>
          <t>Gün</t>
        </is>
      </c>
      <c r="E5" s="13" t="inlineStr">
        <is>
          <t>Gelir</t>
        </is>
      </c>
      <c r="F5" s="13" t="inlineStr">
        <is>
          <t>Gider</t>
        </is>
      </c>
      <c r="G5" s="13" t="inlineStr">
        <is>
          <t>Net</t>
        </is>
      </c>
    </row>
    <row r="6">
      <c r="A6">
        <f>IF(INDEX(GelirKat,1)="","",INDEX(GelirKat,1))</f>
        <v/>
      </c>
      <c r="B6" s="19">
        <f>IF(A6="","",SUMIFS(Hareketler!$F$2:$F$2001,Hareketler!$A$2:$A$2001,"&gt;="&amp;$B$3,Hareketler!$A$2:$A$2001,"&lt;"&amp;EDATE($B$3,1),Hareketler!$B$2:$B$2001,"Gelir",Hareketler!$C$2:$C$2001,A6))</f>
        <v/>
      </c>
      <c r="D6" s="23">
        <f>IF(MONTH($B$3+0)&lt;&gt;MONTH($B$3),"",$B$3+0)</f>
        <v/>
      </c>
      <c r="E6" s="16">
        <f>IF(D6="","",SUMIFS(Hareketler!$F$2:$F$2001,Hareketler!$A$2:$A$2001,D6,Hareketler!$B$2:$B$2001,"Gelir"))</f>
        <v/>
      </c>
      <c r="F6" s="16">
        <f>IF(D6="","",SUMIFS(Hareketler!$F$2:$F$2001,Hareketler!$A$2:$A$2001,D6,Hareketler!$B$2:$B$2001,"Gider"))</f>
        <v/>
      </c>
      <c r="G6" s="16">
        <f>IF(D6="","",E6-F6)</f>
        <v/>
      </c>
    </row>
    <row r="7">
      <c r="A7">
        <f>IF(INDEX(GelirKat,2)="","",INDEX(GelirKat,2))</f>
        <v/>
      </c>
      <c r="B7" s="19">
        <f>IF(A7="","",SUMIFS(Hareketler!$F$2:$F$2001,Hareketler!$A$2:$A$2001,"&gt;="&amp;$B$3,Hareketler!$A$2:$A$2001,"&lt;"&amp;EDATE($B$3,1),Hareketler!$B$2:$B$2001,"Gelir",Hareketler!$C$2:$C$2001,A7))</f>
        <v/>
      </c>
      <c r="D7" s="23">
        <f>IF(MONTH($B$3+1)&lt;&gt;MONTH($B$3),"",$B$3+1)</f>
        <v/>
      </c>
      <c r="E7" s="16">
        <f>IF(D7="","",SUMIFS(Hareketler!$F$2:$F$2001,Hareketler!$A$2:$A$2001,D7,Hareketler!$B$2:$B$2001,"Gelir"))</f>
        <v/>
      </c>
      <c r="F7" s="16">
        <f>IF(D7="","",SUMIFS(Hareketler!$F$2:$F$2001,Hareketler!$A$2:$A$2001,D7,Hareketler!$B$2:$B$2001,"Gider"))</f>
        <v/>
      </c>
      <c r="G7" s="16">
        <f>IF(D7="","",E7-F7)</f>
        <v/>
      </c>
    </row>
    <row r="8">
      <c r="A8">
        <f>IF(INDEX(GelirKat,3)="","",INDEX(GelirKat,3))</f>
        <v/>
      </c>
      <c r="B8" s="19">
        <f>IF(A8="","",SUMIFS(Hareketler!$F$2:$F$2001,Hareketler!$A$2:$A$2001,"&gt;="&amp;$B$3,Hareketler!$A$2:$A$2001,"&lt;"&amp;EDATE($B$3,1),Hareketler!$B$2:$B$2001,"Gelir",Hareketler!$C$2:$C$2001,A8))</f>
        <v/>
      </c>
      <c r="D8" s="23">
        <f>IF(MONTH($B$3+2)&lt;&gt;MONTH($B$3),"",$B$3+2)</f>
        <v/>
      </c>
      <c r="E8" s="16">
        <f>IF(D8="","",SUMIFS(Hareketler!$F$2:$F$2001,Hareketler!$A$2:$A$2001,D8,Hareketler!$B$2:$B$2001,"Gelir"))</f>
        <v/>
      </c>
      <c r="F8" s="16">
        <f>IF(D8="","",SUMIFS(Hareketler!$F$2:$F$2001,Hareketler!$A$2:$A$2001,D8,Hareketler!$B$2:$B$2001,"Gider"))</f>
        <v/>
      </c>
      <c r="G8" s="16">
        <f>IF(D8="","",E8-F8)</f>
        <v/>
      </c>
    </row>
    <row r="9">
      <c r="A9">
        <f>IF(INDEX(GelirKat,4)="","",INDEX(GelirKat,4))</f>
        <v/>
      </c>
      <c r="B9" s="19">
        <f>IF(A9="","",SUMIFS(Hareketler!$F$2:$F$2001,Hareketler!$A$2:$A$2001,"&gt;="&amp;$B$3,Hareketler!$A$2:$A$2001,"&lt;"&amp;EDATE($B$3,1),Hareketler!$B$2:$B$2001,"Gelir",Hareketler!$C$2:$C$2001,A9))</f>
        <v/>
      </c>
      <c r="D9" s="23">
        <f>IF(MONTH($B$3+3)&lt;&gt;MONTH($B$3),"",$B$3+3)</f>
        <v/>
      </c>
      <c r="E9" s="16">
        <f>IF(D9="","",SUMIFS(Hareketler!$F$2:$F$2001,Hareketler!$A$2:$A$2001,D9,Hareketler!$B$2:$B$2001,"Gelir"))</f>
        <v/>
      </c>
      <c r="F9" s="16">
        <f>IF(D9="","",SUMIFS(Hareketler!$F$2:$F$2001,Hareketler!$A$2:$A$2001,D9,Hareketler!$B$2:$B$2001,"Gider"))</f>
        <v/>
      </c>
      <c r="G9" s="16">
        <f>IF(D9="","",E9-F9)</f>
        <v/>
      </c>
    </row>
    <row r="10">
      <c r="A10">
        <f>IF(INDEX(GelirKat,5)="","",INDEX(GelirKat,5))</f>
        <v/>
      </c>
      <c r="B10" s="19">
        <f>IF(A10="","",SUMIFS(Hareketler!$F$2:$F$2001,Hareketler!$A$2:$A$2001,"&gt;="&amp;$B$3,Hareketler!$A$2:$A$2001,"&lt;"&amp;EDATE($B$3,1),Hareketler!$B$2:$B$2001,"Gelir",Hareketler!$C$2:$C$2001,A10))</f>
        <v/>
      </c>
      <c r="D10" s="23">
        <f>IF(MONTH($B$3+4)&lt;&gt;MONTH($B$3),"",$B$3+4)</f>
        <v/>
      </c>
      <c r="E10" s="16">
        <f>IF(D10="","",SUMIFS(Hareketler!$F$2:$F$2001,Hareketler!$A$2:$A$2001,D10,Hareketler!$B$2:$B$2001,"Gelir"))</f>
        <v/>
      </c>
      <c r="F10" s="16">
        <f>IF(D10="","",SUMIFS(Hareketler!$F$2:$F$2001,Hareketler!$A$2:$A$2001,D10,Hareketler!$B$2:$B$2001,"Gider"))</f>
        <v/>
      </c>
      <c r="G10" s="16">
        <f>IF(D10="","",E10-F10)</f>
        <v/>
      </c>
    </row>
    <row r="11">
      <c r="A11">
        <f>IF(INDEX(GelirKat,6)="","",INDEX(GelirKat,6))</f>
        <v/>
      </c>
      <c r="B11" s="19">
        <f>IF(A11="","",SUMIFS(Hareketler!$F$2:$F$2001,Hareketler!$A$2:$A$2001,"&gt;="&amp;$B$3,Hareketler!$A$2:$A$2001,"&lt;"&amp;EDATE($B$3,1),Hareketler!$B$2:$B$2001,"Gelir",Hareketler!$C$2:$C$2001,A11))</f>
        <v/>
      </c>
      <c r="D11" s="23">
        <f>IF(MONTH($B$3+5)&lt;&gt;MONTH($B$3),"",$B$3+5)</f>
        <v/>
      </c>
      <c r="E11" s="16">
        <f>IF(D11="","",SUMIFS(Hareketler!$F$2:$F$2001,Hareketler!$A$2:$A$2001,D11,Hareketler!$B$2:$B$2001,"Gelir"))</f>
        <v/>
      </c>
      <c r="F11" s="16">
        <f>IF(D11="","",SUMIFS(Hareketler!$F$2:$F$2001,Hareketler!$A$2:$A$2001,D11,Hareketler!$B$2:$B$2001,"Gider"))</f>
        <v/>
      </c>
      <c r="G11" s="16">
        <f>IF(D11="","",E11-F11)</f>
        <v/>
      </c>
    </row>
    <row r="12">
      <c r="A12">
        <f>IF(INDEX(GelirKat,7)="","",INDEX(GelirKat,7))</f>
        <v/>
      </c>
      <c r="B12" s="19">
        <f>IF(A12="","",SUMIFS(Hareketler!$F$2:$F$2001,Hareketler!$A$2:$A$2001,"&gt;="&amp;$B$3,Hareketler!$A$2:$A$2001,"&lt;"&amp;EDATE($B$3,1),Hareketler!$B$2:$B$2001,"Gelir",Hareketler!$C$2:$C$2001,A12))</f>
        <v/>
      </c>
      <c r="D12" s="23">
        <f>IF(MONTH($B$3+6)&lt;&gt;MONTH($B$3),"",$B$3+6)</f>
        <v/>
      </c>
      <c r="E12" s="16">
        <f>IF(D12="","",SUMIFS(Hareketler!$F$2:$F$2001,Hareketler!$A$2:$A$2001,D12,Hareketler!$B$2:$B$2001,"Gelir"))</f>
        <v/>
      </c>
      <c r="F12" s="16">
        <f>IF(D12="","",SUMIFS(Hareketler!$F$2:$F$2001,Hareketler!$A$2:$A$2001,D12,Hareketler!$B$2:$B$2001,"Gider"))</f>
        <v/>
      </c>
      <c r="G12" s="16">
        <f>IF(D12="","",E12-F12)</f>
        <v/>
      </c>
    </row>
    <row r="13">
      <c r="A13">
        <f>IF(INDEX(GelirKat,8)="","",INDEX(GelirKat,8))</f>
        <v/>
      </c>
      <c r="B13" s="19">
        <f>IF(A13="","",SUMIFS(Hareketler!$F$2:$F$2001,Hareketler!$A$2:$A$2001,"&gt;="&amp;$B$3,Hareketler!$A$2:$A$2001,"&lt;"&amp;EDATE($B$3,1),Hareketler!$B$2:$B$2001,"Gelir",Hareketler!$C$2:$C$2001,A13))</f>
        <v/>
      </c>
      <c r="D13" s="23">
        <f>IF(MONTH($B$3+7)&lt;&gt;MONTH($B$3),"",$B$3+7)</f>
        <v/>
      </c>
      <c r="E13" s="16">
        <f>IF(D13="","",SUMIFS(Hareketler!$F$2:$F$2001,Hareketler!$A$2:$A$2001,D13,Hareketler!$B$2:$B$2001,"Gelir"))</f>
        <v/>
      </c>
      <c r="F13" s="16">
        <f>IF(D13="","",SUMIFS(Hareketler!$F$2:$F$2001,Hareketler!$A$2:$A$2001,D13,Hareketler!$B$2:$B$2001,"Gider"))</f>
        <v/>
      </c>
      <c r="G13" s="16">
        <f>IF(D13="","",E13-F13)</f>
        <v/>
      </c>
    </row>
    <row r="14">
      <c r="A14" s="9" t="inlineStr">
        <is>
          <t>Toplam gelir</t>
        </is>
      </c>
      <c r="B14" s="24">
        <f>SUMIFS(Hareketler!$F$2:$F$2001,Hareketler!$A$2:$A$2001,"&gt;="&amp;$B$3,Hareketler!$A$2:$A$2001,"&lt;"&amp;EDATE($B$3,1),Hareketler!$B$2:$B$2001,"Gelir")</f>
        <v/>
      </c>
      <c r="D14" s="23">
        <f>IF(MONTH($B$3+8)&lt;&gt;MONTH($B$3),"",$B$3+8)</f>
        <v/>
      </c>
      <c r="E14" s="16">
        <f>IF(D14="","",SUMIFS(Hareketler!$F$2:$F$2001,Hareketler!$A$2:$A$2001,D14,Hareketler!$B$2:$B$2001,"Gelir"))</f>
        <v/>
      </c>
      <c r="F14" s="16">
        <f>IF(D14="","",SUMIFS(Hareketler!$F$2:$F$2001,Hareketler!$A$2:$A$2001,D14,Hareketler!$B$2:$B$2001,"Gider"))</f>
        <v/>
      </c>
      <c r="G14" s="16">
        <f>IF(D14="","",E14-F14)</f>
        <v/>
      </c>
    </row>
    <row r="15">
      <c r="D15" s="23">
        <f>IF(MONTH($B$3+9)&lt;&gt;MONTH($B$3),"",$B$3+9)</f>
        <v/>
      </c>
      <c r="E15" s="16">
        <f>IF(D15="","",SUMIFS(Hareketler!$F$2:$F$2001,Hareketler!$A$2:$A$2001,D15,Hareketler!$B$2:$B$2001,"Gelir"))</f>
        <v/>
      </c>
      <c r="F15" s="16">
        <f>IF(D15="","",SUMIFS(Hareketler!$F$2:$F$2001,Hareketler!$A$2:$A$2001,D15,Hareketler!$B$2:$B$2001,"Gider"))</f>
        <v/>
      </c>
      <c r="G15" s="16">
        <f>IF(D15="","",E15-F15)</f>
        <v/>
      </c>
    </row>
    <row r="16">
      <c r="A16" s="13" t="inlineStr">
        <is>
          <t>Gider kategorisi</t>
        </is>
      </c>
      <c r="B16" s="13" t="inlineStr">
        <is>
          <t>Tutar</t>
        </is>
      </c>
      <c r="D16" s="23">
        <f>IF(MONTH($B$3+10)&lt;&gt;MONTH($B$3),"",$B$3+10)</f>
        <v/>
      </c>
      <c r="E16" s="16">
        <f>IF(D16="","",SUMIFS(Hareketler!$F$2:$F$2001,Hareketler!$A$2:$A$2001,D16,Hareketler!$B$2:$B$2001,"Gelir"))</f>
        <v/>
      </c>
      <c r="F16" s="16">
        <f>IF(D16="","",SUMIFS(Hareketler!$F$2:$F$2001,Hareketler!$A$2:$A$2001,D16,Hareketler!$B$2:$B$2001,"Gider"))</f>
        <v/>
      </c>
      <c r="G16" s="16">
        <f>IF(D16="","",E16-F16)</f>
        <v/>
      </c>
    </row>
    <row r="17">
      <c r="A17">
        <f>IF(INDEX(GiderKat,1)="","",INDEX(GiderKat,1))</f>
        <v/>
      </c>
      <c r="B17" s="19">
        <f>IF(A17="","",SUMIFS(Hareketler!$F$2:$F$2001,Hareketler!$A$2:$A$2001,"&gt;="&amp;$B$3,Hareketler!$A$2:$A$2001,"&lt;"&amp;EDATE($B$3,1),Hareketler!$B$2:$B$2001,"Gider",Hareketler!$C$2:$C$2001,A17))</f>
        <v/>
      </c>
      <c r="D17" s="23">
        <f>IF(MONTH($B$3+11)&lt;&gt;MONTH($B$3),"",$B$3+11)</f>
        <v/>
      </c>
      <c r="E17" s="16">
        <f>IF(D17="","",SUMIFS(Hareketler!$F$2:$F$2001,Hareketler!$A$2:$A$2001,D17,Hareketler!$B$2:$B$2001,"Gelir"))</f>
        <v/>
      </c>
      <c r="F17" s="16">
        <f>IF(D17="","",SUMIFS(Hareketler!$F$2:$F$2001,Hareketler!$A$2:$A$2001,D17,Hareketler!$B$2:$B$2001,"Gider"))</f>
        <v/>
      </c>
      <c r="G17" s="16">
        <f>IF(D17="","",E17-F17)</f>
        <v/>
      </c>
    </row>
    <row r="18">
      <c r="A18">
        <f>IF(INDEX(GiderKat,2)="","",INDEX(GiderKat,2))</f>
        <v/>
      </c>
      <c r="B18" s="19">
        <f>IF(A18="","",SUMIFS(Hareketler!$F$2:$F$2001,Hareketler!$A$2:$A$2001,"&gt;="&amp;$B$3,Hareketler!$A$2:$A$2001,"&lt;"&amp;EDATE($B$3,1),Hareketler!$B$2:$B$2001,"Gider",Hareketler!$C$2:$C$2001,A18))</f>
        <v/>
      </c>
      <c r="D18" s="23">
        <f>IF(MONTH($B$3+12)&lt;&gt;MONTH($B$3),"",$B$3+12)</f>
        <v/>
      </c>
      <c r="E18" s="16">
        <f>IF(D18="","",SUMIFS(Hareketler!$F$2:$F$2001,Hareketler!$A$2:$A$2001,D18,Hareketler!$B$2:$B$2001,"Gelir"))</f>
        <v/>
      </c>
      <c r="F18" s="16">
        <f>IF(D18="","",SUMIFS(Hareketler!$F$2:$F$2001,Hareketler!$A$2:$A$2001,D18,Hareketler!$B$2:$B$2001,"Gider"))</f>
        <v/>
      </c>
      <c r="G18" s="16">
        <f>IF(D18="","",E18-F18)</f>
        <v/>
      </c>
    </row>
    <row r="19">
      <c r="A19">
        <f>IF(INDEX(GiderKat,3)="","",INDEX(GiderKat,3))</f>
        <v/>
      </c>
      <c r="B19" s="19">
        <f>IF(A19="","",SUMIFS(Hareketler!$F$2:$F$2001,Hareketler!$A$2:$A$2001,"&gt;="&amp;$B$3,Hareketler!$A$2:$A$2001,"&lt;"&amp;EDATE($B$3,1),Hareketler!$B$2:$B$2001,"Gider",Hareketler!$C$2:$C$2001,A19))</f>
        <v/>
      </c>
      <c r="D19" s="23">
        <f>IF(MONTH($B$3+13)&lt;&gt;MONTH($B$3),"",$B$3+13)</f>
        <v/>
      </c>
      <c r="E19" s="16">
        <f>IF(D19="","",SUMIFS(Hareketler!$F$2:$F$2001,Hareketler!$A$2:$A$2001,D19,Hareketler!$B$2:$B$2001,"Gelir"))</f>
        <v/>
      </c>
      <c r="F19" s="16">
        <f>IF(D19="","",SUMIFS(Hareketler!$F$2:$F$2001,Hareketler!$A$2:$A$2001,D19,Hareketler!$B$2:$B$2001,"Gider"))</f>
        <v/>
      </c>
      <c r="G19" s="16">
        <f>IF(D19="","",E19-F19)</f>
        <v/>
      </c>
    </row>
    <row r="20">
      <c r="A20">
        <f>IF(INDEX(GiderKat,4)="","",INDEX(GiderKat,4))</f>
        <v/>
      </c>
      <c r="B20" s="19">
        <f>IF(A20="","",SUMIFS(Hareketler!$F$2:$F$2001,Hareketler!$A$2:$A$2001,"&gt;="&amp;$B$3,Hareketler!$A$2:$A$2001,"&lt;"&amp;EDATE($B$3,1),Hareketler!$B$2:$B$2001,"Gider",Hareketler!$C$2:$C$2001,A20))</f>
        <v/>
      </c>
      <c r="D20" s="23">
        <f>IF(MONTH($B$3+14)&lt;&gt;MONTH($B$3),"",$B$3+14)</f>
        <v/>
      </c>
      <c r="E20" s="16">
        <f>IF(D20="","",SUMIFS(Hareketler!$F$2:$F$2001,Hareketler!$A$2:$A$2001,D20,Hareketler!$B$2:$B$2001,"Gelir"))</f>
        <v/>
      </c>
      <c r="F20" s="16">
        <f>IF(D20="","",SUMIFS(Hareketler!$F$2:$F$2001,Hareketler!$A$2:$A$2001,D20,Hareketler!$B$2:$B$2001,"Gider"))</f>
        <v/>
      </c>
      <c r="G20" s="16">
        <f>IF(D20="","",E20-F20)</f>
        <v/>
      </c>
    </row>
    <row r="21">
      <c r="A21">
        <f>IF(INDEX(GiderKat,5)="","",INDEX(GiderKat,5))</f>
        <v/>
      </c>
      <c r="B21" s="19">
        <f>IF(A21="","",SUMIFS(Hareketler!$F$2:$F$2001,Hareketler!$A$2:$A$2001,"&gt;="&amp;$B$3,Hareketler!$A$2:$A$2001,"&lt;"&amp;EDATE($B$3,1),Hareketler!$B$2:$B$2001,"Gider",Hareketler!$C$2:$C$2001,A21))</f>
        <v/>
      </c>
      <c r="D21" s="23">
        <f>IF(MONTH($B$3+15)&lt;&gt;MONTH($B$3),"",$B$3+15)</f>
        <v/>
      </c>
      <c r="E21" s="16">
        <f>IF(D21="","",SUMIFS(Hareketler!$F$2:$F$2001,Hareketler!$A$2:$A$2001,D21,Hareketler!$B$2:$B$2001,"Gelir"))</f>
        <v/>
      </c>
      <c r="F21" s="16">
        <f>IF(D21="","",SUMIFS(Hareketler!$F$2:$F$2001,Hareketler!$A$2:$A$2001,D21,Hareketler!$B$2:$B$2001,"Gider"))</f>
        <v/>
      </c>
      <c r="G21" s="16">
        <f>IF(D21="","",E21-F21)</f>
        <v/>
      </c>
    </row>
    <row r="22">
      <c r="A22">
        <f>IF(INDEX(GiderKat,6)="","",INDEX(GiderKat,6))</f>
        <v/>
      </c>
      <c r="B22" s="19">
        <f>IF(A22="","",SUMIFS(Hareketler!$F$2:$F$2001,Hareketler!$A$2:$A$2001,"&gt;="&amp;$B$3,Hareketler!$A$2:$A$2001,"&lt;"&amp;EDATE($B$3,1),Hareketler!$B$2:$B$2001,"Gider",Hareketler!$C$2:$C$2001,A22))</f>
        <v/>
      </c>
      <c r="D22" s="23">
        <f>IF(MONTH($B$3+16)&lt;&gt;MONTH($B$3),"",$B$3+16)</f>
        <v/>
      </c>
      <c r="E22" s="16">
        <f>IF(D22="","",SUMIFS(Hareketler!$F$2:$F$2001,Hareketler!$A$2:$A$2001,D22,Hareketler!$B$2:$B$2001,"Gelir"))</f>
        <v/>
      </c>
      <c r="F22" s="16">
        <f>IF(D22="","",SUMIFS(Hareketler!$F$2:$F$2001,Hareketler!$A$2:$A$2001,D22,Hareketler!$B$2:$B$2001,"Gider"))</f>
        <v/>
      </c>
      <c r="G22" s="16">
        <f>IF(D22="","",E22-F22)</f>
        <v/>
      </c>
    </row>
    <row r="23">
      <c r="A23">
        <f>IF(INDEX(GiderKat,7)="","",INDEX(GiderKat,7))</f>
        <v/>
      </c>
      <c r="B23" s="19">
        <f>IF(A23="","",SUMIFS(Hareketler!$F$2:$F$2001,Hareketler!$A$2:$A$2001,"&gt;="&amp;$B$3,Hareketler!$A$2:$A$2001,"&lt;"&amp;EDATE($B$3,1),Hareketler!$B$2:$B$2001,"Gider",Hareketler!$C$2:$C$2001,A23))</f>
        <v/>
      </c>
      <c r="D23" s="23">
        <f>IF(MONTH($B$3+17)&lt;&gt;MONTH($B$3),"",$B$3+17)</f>
        <v/>
      </c>
      <c r="E23" s="16">
        <f>IF(D23="","",SUMIFS(Hareketler!$F$2:$F$2001,Hareketler!$A$2:$A$2001,D23,Hareketler!$B$2:$B$2001,"Gelir"))</f>
        <v/>
      </c>
      <c r="F23" s="16">
        <f>IF(D23="","",SUMIFS(Hareketler!$F$2:$F$2001,Hareketler!$A$2:$A$2001,D23,Hareketler!$B$2:$B$2001,"Gider"))</f>
        <v/>
      </c>
      <c r="G23" s="16">
        <f>IF(D23="","",E23-F23)</f>
        <v/>
      </c>
    </row>
    <row r="24">
      <c r="A24">
        <f>IF(INDEX(GiderKat,8)="","",INDEX(GiderKat,8))</f>
        <v/>
      </c>
      <c r="B24" s="19">
        <f>IF(A24="","",SUMIFS(Hareketler!$F$2:$F$2001,Hareketler!$A$2:$A$2001,"&gt;="&amp;$B$3,Hareketler!$A$2:$A$2001,"&lt;"&amp;EDATE($B$3,1),Hareketler!$B$2:$B$2001,"Gider",Hareketler!$C$2:$C$2001,A24))</f>
        <v/>
      </c>
      <c r="D24" s="23">
        <f>IF(MONTH($B$3+18)&lt;&gt;MONTH($B$3),"",$B$3+18)</f>
        <v/>
      </c>
      <c r="E24" s="16">
        <f>IF(D24="","",SUMIFS(Hareketler!$F$2:$F$2001,Hareketler!$A$2:$A$2001,D24,Hareketler!$B$2:$B$2001,"Gelir"))</f>
        <v/>
      </c>
      <c r="F24" s="16">
        <f>IF(D24="","",SUMIFS(Hareketler!$F$2:$F$2001,Hareketler!$A$2:$A$2001,D24,Hareketler!$B$2:$B$2001,"Gider"))</f>
        <v/>
      </c>
      <c r="G24" s="16">
        <f>IF(D24="","",E24-F24)</f>
        <v/>
      </c>
    </row>
    <row r="25">
      <c r="A25" s="9" t="inlineStr">
        <is>
          <t>Toplam gider</t>
        </is>
      </c>
      <c r="B25" s="24">
        <f>SUMIFS(Hareketler!$F$2:$F$2001,Hareketler!$A$2:$A$2001,"&gt;="&amp;$B$3,Hareketler!$A$2:$A$2001,"&lt;"&amp;EDATE($B$3,1),Hareketler!$B$2:$B$2001,"Gider")</f>
        <v/>
      </c>
      <c r="D25" s="23">
        <f>IF(MONTH($B$3+19)&lt;&gt;MONTH($B$3),"",$B$3+19)</f>
        <v/>
      </c>
      <c r="E25" s="16">
        <f>IF(D25="","",SUMIFS(Hareketler!$F$2:$F$2001,Hareketler!$A$2:$A$2001,D25,Hareketler!$B$2:$B$2001,"Gelir"))</f>
        <v/>
      </c>
      <c r="F25" s="16">
        <f>IF(D25="","",SUMIFS(Hareketler!$F$2:$F$2001,Hareketler!$A$2:$A$2001,D25,Hareketler!$B$2:$B$2001,"Gider"))</f>
        <v/>
      </c>
      <c r="G25" s="16">
        <f>IF(D25="","",E25-F25)</f>
        <v/>
      </c>
    </row>
    <row r="26">
      <c r="D26" s="23">
        <f>IF(MONTH($B$3+20)&lt;&gt;MONTH($B$3),"",$B$3+20)</f>
        <v/>
      </c>
      <c r="E26" s="16">
        <f>IF(D26="","",SUMIFS(Hareketler!$F$2:$F$2001,Hareketler!$A$2:$A$2001,D26,Hareketler!$B$2:$B$2001,"Gelir"))</f>
        <v/>
      </c>
      <c r="F26" s="16">
        <f>IF(D26="","",SUMIFS(Hareketler!$F$2:$F$2001,Hareketler!$A$2:$A$2001,D26,Hareketler!$B$2:$B$2001,"Gider"))</f>
        <v/>
      </c>
      <c r="G26" s="16">
        <f>IF(D26="","",E26-F26)</f>
        <v/>
      </c>
    </row>
    <row r="27">
      <c r="A27" s="9" t="inlineStr">
        <is>
          <t>Ayın neti</t>
        </is>
      </c>
      <c r="B27" s="24">
        <f>B14-B25</f>
        <v/>
      </c>
      <c r="D27" s="23">
        <f>IF(MONTH($B$3+21)&lt;&gt;MONTH($B$3),"",$B$3+21)</f>
        <v/>
      </c>
      <c r="E27" s="16">
        <f>IF(D27="","",SUMIFS(Hareketler!$F$2:$F$2001,Hareketler!$A$2:$A$2001,D27,Hareketler!$B$2:$B$2001,"Gelir"))</f>
        <v/>
      </c>
      <c r="F27" s="16">
        <f>IF(D27="","",SUMIFS(Hareketler!$F$2:$F$2001,Hareketler!$A$2:$A$2001,D27,Hareketler!$B$2:$B$2001,"Gider"))</f>
        <v/>
      </c>
      <c r="G27" s="16">
        <f>IF(D27="","",E27-F27)</f>
        <v/>
      </c>
    </row>
    <row r="28">
      <c r="D28" s="23">
        <f>IF(MONTH($B$3+22)&lt;&gt;MONTH($B$3),"",$B$3+22)</f>
        <v/>
      </c>
      <c r="E28" s="16">
        <f>IF(D28="","",SUMIFS(Hareketler!$F$2:$F$2001,Hareketler!$A$2:$A$2001,D28,Hareketler!$B$2:$B$2001,"Gelir"))</f>
        <v/>
      </c>
      <c r="F28" s="16">
        <f>IF(D28="","",SUMIFS(Hareketler!$F$2:$F$2001,Hareketler!$A$2:$A$2001,D28,Hareketler!$B$2:$B$2001,"Gider"))</f>
        <v/>
      </c>
      <c r="G28" s="16">
        <f>IF(D28="","",E28-F28)</f>
        <v/>
      </c>
    </row>
    <row r="29">
      <c r="D29" s="23">
        <f>IF(MONTH($B$3+23)&lt;&gt;MONTH($B$3),"",$B$3+23)</f>
        <v/>
      </c>
      <c r="E29" s="16">
        <f>IF(D29="","",SUMIFS(Hareketler!$F$2:$F$2001,Hareketler!$A$2:$A$2001,D29,Hareketler!$B$2:$B$2001,"Gelir"))</f>
        <v/>
      </c>
      <c r="F29" s="16">
        <f>IF(D29="","",SUMIFS(Hareketler!$F$2:$F$2001,Hareketler!$A$2:$A$2001,D29,Hareketler!$B$2:$B$2001,"Gider"))</f>
        <v/>
      </c>
      <c r="G29" s="16">
        <f>IF(D29="","",E29-F29)</f>
        <v/>
      </c>
    </row>
    <row r="30">
      <c r="D30" s="23">
        <f>IF(MONTH($B$3+24)&lt;&gt;MONTH($B$3),"",$B$3+24)</f>
        <v/>
      </c>
      <c r="E30" s="16">
        <f>IF(D30="","",SUMIFS(Hareketler!$F$2:$F$2001,Hareketler!$A$2:$A$2001,D30,Hareketler!$B$2:$B$2001,"Gelir"))</f>
        <v/>
      </c>
      <c r="F30" s="16">
        <f>IF(D30="","",SUMIFS(Hareketler!$F$2:$F$2001,Hareketler!$A$2:$A$2001,D30,Hareketler!$B$2:$B$2001,"Gider"))</f>
        <v/>
      </c>
      <c r="G30" s="16">
        <f>IF(D30="","",E30-F30)</f>
        <v/>
      </c>
    </row>
    <row r="31">
      <c r="D31" s="23">
        <f>IF(MONTH($B$3+25)&lt;&gt;MONTH($B$3),"",$B$3+25)</f>
        <v/>
      </c>
      <c r="E31" s="16">
        <f>IF(D31="","",SUMIFS(Hareketler!$F$2:$F$2001,Hareketler!$A$2:$A$2001,D31,Hareketler!$B$2:$B$2001,"Gelir"))</f>
        <v/>
      </c>
      <c r="F31" s="16">
        <f>IF(D31="","",SUMIFS(Hareketler!$F$2:$F$2001,Hareketler!$A$2:$A$2001,D31,Hareketler!$B$2:$B$2001,"Gider"))</f>
        <v/>
      </c>
      <c r="G31" s="16">
        <f>IF(D31="","",E31-F31)</f>
        <v/>
      </c>
    </row>
    <row r="32">
      <c r="D32" s="23">
        <f>IF(MONTH($B$3+26)&lt;&gt;MONTH($B$3),"",$B$3+26)</f>
        <v/>
      </c>
      <c r="E32" s="16">
        <f>IF(D32="","",SUMIFS(Hareketler!$F$2:$F$2001,Hareketler!$A$2:$A$2001,D32,Hareketler!$B$2:$B$2001,"Gelir"))</f>
        <v/>
      </c>
      <c r="F32" s="16">
        <f>IF(D32="","",SUMIFS(Hareketler!$F$2:$F$2001,Hareketler!$A$2:$A$2001,D32,Hareketler!$B$2:$B$2001,"Gider"))</f>
        <v/>
      </c>
      <c r="G32" s="16">
        <f>IF(D32="","",E32-F32)</f>
        <v/>
      </c>
    </row>
    <row r="33">
      <c r="D33" s="23">
        <f>IF(MONTH($B$3+27)&lt;&gt;MONTH($B$3),"",$B$3+27)</f>
        <v/>
      </c>
      <c r="E33" s="16">
        <f>IF(D33="","",SUMIFS(Hareketler!$F$2:$F$2001,Hareketler!$A$2:$A$2001,D33,Hareketler!$B$2:$B$2001,"Gelir"))</f>
        <v/>
      </c>
      <c r="F33" s="16">
        <f>IF(D33="","",SUMIFS(Hareketler!$F$2:$F$2001,Hareketler!$A$2:$A$2001,D33,Hareketler!$B$2:$B$2001,"Gider"))</f>
        <v/>
      </c>
      <c r="G33" s="16">
        <f>IF(D33="","",E33-F33)</f>
        <v/>
      </c>
    </row>
    <row r="34">
      <c r="D34" s="23">
        <f>IF(MONTH($B$3+28)&lt;&gt;MONTH($B$3),"",$B$3+28)</f>
        <v/>
      </c>
      <c r="E34" s="16">
        <f>IF(D34="","",SUMIFS(Hareketler!$F$2:$F$2001,Hareketler!$A$2:$A$2001,D34,Hareketler!$B$2:$B$2001,"Gelir"))</f>
        <v/>
      </c>
      <c r="F34" s="16">
        <f>IF(D34="","",SUMIFS(Hareketler!$F$2:$F$2001,Hareketler!$A$2:$A$2001,D34,Hareketler!$B$2:$B$2001,"Gider"))</f>
        <v/>
      </c>
      <c r="G34" s="16">
        <f>IF(D34="","",E34-F34)</f>
        <v/>
      </c>
    </row>
    <row r="35">
      <c r="D35" s="23">
        <f>IF(MONTH($B$3+29)&lt;&gt;MONTH($B$3),"",$B$3+29)</f>
        <v/>
      </c>
      <c r="E35" s="16">
        <f>IF(D35="","",SUMIFS(Hareketler!$F$2:$F$2001,Hareketler!$A$2:$A$2001,D35,Hareketler!$B$2:$B$2001,"Gelir"))</f>
        <v/>
      </c>
      <c r="F35" s="16">
        <f>IF(D35="","",SUMIFS(Hareketler!$F$2:$F$2001,Hareketler!$A$2:$A$2001,D35,Hareketler!$B$2:$B$2001,"Gider"))</f>
        <v/>
      </c>
      <c r="G35" s="16">
        <f>IF(D35="","",E35-F35)</f>
        <v/>
      </c>
    </row>
    <row r="36">
      <c r="D36" s="23">
        <f>IF(MONTH($B$3+30)&lt;&gt;MONTH($B$3),"",$B$3+30)</f>
        <v/>
      </c>
      <c r="E36" s="16">
        <f>IF(D36="","",SUMIFS(Hareketler!$F$2:$F$2001,Hareketler!$A$2:$A$2001,D36,Hareketler!$B$2:$B$2001,"Gelir"))</f>
        <v/>
      </c>
      <c r="F36" s="16">
        <f>IF(D36="","",SUMIFS(Hareketler!$F$2:$F$2001,Hareketler!$A$2:$A$2001,D36,Hareketler!$B$2:$B$2001,"Gider"))</f>
        <v/>
      </c>
      <c r="G36" s="16">
        <f>IF(D36="","",E36-F36)</f>
        <v/>
      </c>
    </row>
  </sheetData>
  <hyperlinks>
    <hyperlink xmlns:r="http://schemas.openxmlformats.org/officeDocument/2006/relationships" ref="F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Tanrikulu Apps — tanrikuluapps.com</dc:creator>
  <dc:title xmlns:dc="http://purl.org/dc/elements/1.1/">Günlük Kasa Defteri · Otopark</dc:title>
  <dcterms:created xmlns:dcterms="http://purl.org/dc/terms/" xmlns:xsi="http://www.w3.org/2001/XMLSchema-instance" xsi:type="dcterms:W3CDTF">2026-10-31T11:18:27Z</dcterms:created>
  <dcterms:modified xmlns:dcterms="http://purl.org/dc/terms/" xmlns:xsi="http://www.w3.org/2001/XMLSchema-instance" xsi:type="dcterms:W3CDTF">2026-10-31T11:18:27Z</dcterms:modified>
</cp:coreProperties>
</file>