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la" sheetId="1" state="visible" r:id="rId1"/>
    <sheet xmlns:r="http://schemas.openxmlformats.org/officeDocument/2006/relationships" name="Ayarlar" sheetId="2" state="visible" r:id="rId2"/>
    <sheet xmlns:r="http://schemas.openxmlformats.org/officeDocument/2006/relationships" name="Aboneler" sheetId="3" state="visible" r:id="rId3"/>
    <sheet xmlns:r="http://schemas.openxmlformats.org/officeDocument/2006/relationships" name="Ödemeler" sheetId="4" state="visible" r:id="rId4"/>
    <sheet xmlns:r="http://schemas.openxmlformats.org/officeDocument/2006/relationships" name="Aylık Özet" sheetId="5" state="visible" r:id="rId5"/>
  </sheets>
  <definedNames>
    <definedName name="Otopark">Ayarlar!$B$3</definedName>
    <definedName name="VarsayilanUcret">Ayarlar!$B$4</definedName>
    <definedName name="UyariGun">Ayarlar!$B$5</definedName>
    <definedName name="BuAy">Ayarlar!$B$7</definedName>
    <definedName name="OdemeSekli">Ayarlar!$B$10:$B$12</definedName>
    <definedName name="_xlnm._FilterDatabase" localSheetId="2" hidden="1">'Aboneler'!$A$1:$K$301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₺&quot;"/>
    <numFmt numFmtId="165" formatCode="mm.yyyy"/>
    <numFmt numFmtId="166" formatCode="dd.mm.yyyy"/>
  </numFmts>
  <fonts count="13">
    <font>
      <name val="Calibri"/>
      <family val="2"/>
      <color theme="1"/>
      <sz val="11"/>
      <scheme val="minor"/>
    </font>
    <font>
      <b val="1"/>
      <color rgb="001E3A8A"/>
      <sz val="18"/>
    </font>
    <font>
      <color rgb="006B7280"/>
    </font>
    <font>
      <b val="1"/>
      <color rgb="002563EB"/>
      <sz val="12"/>
    </font>
    <font>
      <b val="1"/>
      <color rgb="001E3A8A"/>
      <sz val="12"/>
    </font>
    <font>
      <b val="1"/>
      <color rgb="002563EB"/>
      <u val="single"/>
    </font>
    <font>
      <b val="1"/>
      <color rgb="001E3A8A"/>
      <sz val="14"/>
    </font>
    <font>
      <color rgb="006B7280"/>
      <sz val="9"/>
      <u val="single"/>
    </font>
    <font>
      <b val="1"/>
    </font>
    <font>
      <b val="1"/>
      <color rgb="00FFFFFF"/>
    </font>
    <font>
      <i val="1"/>
      <color rgb="006B7280"/>
    </font>
    <font/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0" fontId="10" fillId="0" borderId="1" pivotButton="0" quotePrefix="0" xfId="0"/>
    <xf numFmtId="165" fontId="0" fillId="0" borderId="1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2" borderId="1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3"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  <dxf>
      <font>
        <b val="1"/>
        <color rgb="00B4530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nrikuluapps.com/otoparkpro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anrikuluapps.com/otoparkpro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tanrikuluapps.com/otoparkpro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Otopark Aylık Abone Takip Tablosu</t>
        </is>
      </c>
    </row>
    <row r="3">
      <c r="B3" s="2" t="inlineStr">
        <is>
          <t>Ücretsiz şablon · Excel, Google E-Tablolar, Numbers ve LibreOffice'te açılır</t>
        </is>
      </c>
    </row>
    <row r="5">
      <c r="B5" s="3" t="inlineStr">
        <is>
          <t>1. Ayarlar</t>
        </is>
      </c>
    </row>
    <row r="6" ht="32" customHeight="1">
      <c r="B6" s="4" t="inlineStr">
        <is>
          <t>Otopark adınızı, varsayılan aylık ücreti ve kaç gün kala 'Bitiyor' uyarısı istediğinizi yazın. Sarı hücreler sizin doldurduğunuz yerlerdir.</t>
        </is>
      </c>
    </row>
    <row r="8">
      <c r="B8" s="3" t="inlineStr">
        <is>
          <t>2. Aboneler</t>
        </is>
      </c>
    </row>
    <row r="9" ht="32" customHeight="1">
      <c r="B9" s="4" t="inlineStr">
        <is>
          <t>Her abone bir satır: plaka, ad, telefon, başlangıç ve bitiş tarihi, aylık ücret. Durum (Aktif, Bitiyor, Süresi doldu) ve bu ayın ödemesi kendiliğinden görünür.</t>
        </is>
      </c>
    </row>
    <row r="11">
      <c r="B11" s="3" t="inlineStr">
        <is>
          <t>3. Ödemeler</t>
        </is>
      </c>
    </row>
    <row r="12" ht="32" customHeight="1">
      <c r="B12" s="4" t="inlineStr">
        <is>
          <t>Her tahsilatı bir satıra yazın: tarih, plaka, tutar, hangi ay için olduğu (o ayın 1'i) ve ödeme şekli. Plakayı Aboneler sayfasındakiyle birebir aynı yazın (boşluk ve harfler).</t>
        </is>
      </c>
    </row>
    <row r="14">
      <c r="B14" s="3" t="inlineStr">
        <is>
          <t>4. Aylık Özet</t>
        </is>
      </c>
    </row>
    <row r="15" ht="32" customHeight="1">
      <c r="B15" s="4" t="inlineStr">
        <is>
          <t>Seçtiğiniz ayda aktif abone sayısı, beklenen ve tahsil edilen tutar, ödeme şekline göre dağılım.</t>
        </is>
      </c>
    </row>
    <row r="17">
      <c r="B17" s="3" t="inlineStr">
        <is>
          <t>Örnek satırlar</t>
        </is>
      </c>
    </row>
    <row r="18" ht="32" customHeight="1">
      <c r="B18" s="4" t="inlineStr">
        <is>
          <t>İlk açılışta örnek aboneler ve ödemeler görünür (Not sütununda ÖRNEK yazar). Kendi kayıtlarınıza başlamadan önce silin.</t>
        </is>
      </c>
    </row>
    <row r="20">
      <c r="B20" s="5" t="inlineStr">
        <is>
          <t>Bu tabloyu elle tutmak yerine</t>
        </is>
      </c>
    </row>
    <row r="21" ht="48" customHeight="1">
      <c r="B21" s="4" t="inlineStr">
        <is>
          <t>OtoparkPro abone aracı girişte plakadan tanır; dönem tahsilatını ve ödeme geçmişini kendisi tutar. Kasada otopark ve abonelik tahsilatı ayrı görünür, nakit ve kart dağılımı gün sonunda hazırdır.</t>
        </is>
      </c>
    </row>
    <row r="22">
      <c r="B22" s="6" t="inlineStr">
        <is>
          <t>OtoparkPro'yu 7 gün ücretsiz deneyin → tanrikuluapps.com/otoparkpro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7" t="inlineStr">
        <is>
          <t>Ayarlar</t>
        </is>
      </c>
      <c r="D1" s="8" t="inlineStr">
        <is>
          <t>tanrikuluapps.com ile hazırlandı</t>
        </is>
      </c>
    </row>
    <row r="3">
      <c r="A3" s="9" t="inlineStr">
        <is>
          <t>Otopark adı</t>
        </is>
      </c>
      <c r="B3" s="10" t="inlineStr">
        <is>
          <t>Merkez Otopark</t>
        </is>
      </c>
    </row>
    <row r="4">
      <c r="A4" s="9" t="inlineStr">
        <is>
          <t>Varsayılan aylık ücret</t>
        </is>
      </c>
      <c r="B4" s="11" t="n">
        <v>3000</v>
      </c>
    </row>
    <row r="5">
      <c r="A5" s="9" t="inlineStr">
        <is>
          <t>'Bitiyor' uyarısı (gün kala)</t>
        </is>
      </c>
      <c r="B5" s="10" t="n">
        <v>7</v>
      </c>
    </row>
    <row r="7">
      <c r="A7" t="inlineStr">
        <is>
          <t>Bu ay (değiştirmeyin)</t>
        </is>
      </c>
      <c r="B7" s="12">
        <f>DATE(YEAR(TODAY()),MONTH(TODAY()),1)</f>
        <v/>
      </c>
    </row>
    <row r="9">
      <c r="A9" s="9" t="inlineStr">
        <is>
          <t>Ödeme şekilleri</t>
        </is>
      </c>
    </row>
    <row r="10">
      <c r="B10" t="inlineStr">
        <is>
          <t>Nakit</t>
        </is>
      </c>
    </row>
    <row r="11">
      <c r="B11" t="inlineStr">
        <is>
          <t>Kart</t>
        </is>
      </c>
    </row>
    <row r="12">
      <c r="B12" t="inlineStr">
        <is>
          <t>Havale/EFT</t>
        </is>
      </c>
    </row>
  </sheetData>
  <hyperlinks>
    <hyperlink xmlns:r="http://schemas.openxmlformats.org/officeDocument/2006/relationships" ref="D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8" customWidth="1" min="4" max="4"/>
    <col width="12" customWidth="1" min="5" max="5"/>
    <col width="12" customWidth="1" min="6" max="6"/>
    <col width="12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>
      <c r="A1" s="13" t="inlineStr">
        <is>
          <t>Plaka</t>
        </is>
      </c>
      <c r="B1" s="13" t="inlineStr">
        <is>
          <t>Ad soyad</t>
        </is>
      </c>
      <c r="C1" s="13" t="inlineStr">
        <is>
          <t>Telefon</t>
        </is>
      </c>
      <c r="D1" s="13" t="inlineStr">
        <is>
          <t>Araç</t>
        </is>
      </c>
      <c r="E1" s="13" t="inlineStr">
        <is>
          <t>Başlangıç</t>
        </is>
      </c>
      <c r="F1" s="13" t="inlineStr">
        <is>
          <t>Bitiş</t>
        </is>
      </c>
      <c r="G1" s="13" t="inlineStr">
        <is>
          <t>Aylık ücret</t>
        </is>
      </c>
      <c r="H1" s="13" t="inlineStr">
        <is>
          <t>Bu ay ödendi mi</t>
        </is>
      </c>
      <c r="I1" s="13" t="inlineStr">
        <is>
          <t>Toplam ödenen</t>
        </is>
      </c>
      <c r="J1" s="13" t="inlineStr">
        <is>
          <t>Durum</t>
        </is>
      </c>
      <c r="K1" s="13" t="inlineStr">
        <is>
          <t>Not</t>
        </is>
      </c>
    </row>
    <row r="2">
      <c r="A2" s="14" t="inlineStr">
        <is>
          <t>34 ABC 101</t>
        </is>
      </c>
      <c r="B2" s="14" t="inlineStr">
        <is>
          <t>Ayşe Yılmaz</t>
        </is>
      </c>
      <c r="C2" s="14" t="inlineStr">
        <is>
          <t>0532 000 00 21</t>
        </is>
      </c>
      <c r="D2" s="14" t="inlineStr">
        <is>
          <t>Renault Clio</t>
        </is>
      </c>
      <c r="E2" s="15">
        <f>TODAY()-150</f>
        <v/>
      </c>
      <c r="F2" s="15">
        <f>TODAY()+215</f>
        <v/>
      </c>
      <c r="G2" s="16" t="n">
        <v>3000</v>
      </c>
      <c r="H2" s="14">
        <f>IF(A2="","",IF(COUNTIFS('Ödemeler'!$B$2:$B$1001,A2,'Ödemeler'!$D$2:$D$1001,BuAy)&gt;0,"Evet","Hayır"))</f>
        <v/>
      </c>
      <c r="I2" s="16">
        <f>IF(A2="","",SUMIFS('Ödemeler'!$C$2:$C$1001,'Ödemeler'!$B$2:$B$1001,A2))</f>
        <v/>
      </c>
      <c r="J2" s="14">
        <f>IF(A2="","",IF(F2="","Süresiz",IF(F2&lt;TODAY(),"Süresi doldu",IF(F2-TODAY()&lt;=UyariGun,"Bitiyor","Aktif"))))</f>
        <v/>
      </c>
      <c r="K2" s="17" t="inlineStr">
        <is>
          <t>ÖRNEK — silin</t>
        </is>
      </c>
    </row>
    <row r="3">
      <c r="A3" s="14" t="inlineStr">
        <is>
          <t>34 KLM 202</t>
        </is>
      </c>
      <c r="B3" s="14" t="inlineStr">
        <is>
          <t>Murat Kaya</t>
        </is>
      </c>
      <c r="C3" s="14" t="inlineStr">
        <is>
          <t>0532 000 00 22</t>
        </is>
      </c>
      <c r="D3" s="14" t="inlineStr">
        <is>
          <t>Ford Focus</t>
        </is>
      </c>
      <c r="E3" s="15">
        <f>TODAY()-60</f>
        <v/>
      </c>
      <c r="F3" s="15">
        <f>TODAY()+5</f>
        <v/>
      </c>
      <c r="G3" s="16" t="n">
        <v>3000</v>
      </c>
      <c r="H3" s="14">
        <f>IF(A3="","",IF(COUNTIFS('Ödemeler'!$B$2:$B$1001,A3,'Ödemeler'!$D$2:$D$1001,BuAy)&gt;0,"Evet","Hayır"))</f>
        <v/>
      </c>
      <c r="I3" s="16">
        <f>IF(A3="","",SUMIFS('Ödemeler'!$C$2:$C$1001,'Ödemeler'!$B$2:$B$1001,A3))</f>
        <v/>
      </c>
      <c r="J3" s="14">
        <f>IF(A3="","",IF(F3="","Süresiz",IF(F3&lt;TODAY(),"Süresi doldu",IF(F3-TODAY()&lt;=UyariGun,"Bitiyor","Aktif"))))</f>
        <v/>
      </c>
      <c r="K3" s="17" t="inlineStr">
        <is>
          <t>ÖRNEK — silin</t>
        </is>
      </c>
    </row>
    <row r="4">
      <c r="A4" s="14" t="inlineStr">
        <is>
          <t>34 PRS 303</t>
        </is>
      </c>
      <c r="B4" s="14" t="inlineStr">
        <is>
          <t>Deniz Ltd. Şti.</t>
        </is>
      </c>
      <c r="C4" s="14" t="inlineStr">
        <is>
          <t>0212 000 00 23</t>
        </is>
      </c>
      <c r="D4" s="14" t="inlineStr">
        <is>
          <t>Fiat Doblo</t>
        </is>
      </c>
      <c r="E4" s="15">
        <f>TODAY()-400</f>
        <v/>
      </c>
      <c r="F4" s="15">
        <f>TODAY()+330</f>
        <v/>
      </c>
      <c r="G4" s="16" t="n">
        <v>2700</v>
      </c>
      <c r="H4" s="14">
        <f>IF(A4="","",IF(COUNTIFS('Ödemeler'!$B$2:$B$1001,A4,'Ödemeler'!$D$2:$D$1001,BuAy)&gt;0,"Evet","Hayır"))</f>
        <v/>
      </c>
      <c r="I4" s="16">
        <f>IF(A4="","",SUMIFS('Ödemeler'!$C$2:$C$1001,'Ödemeler'!$B$2:$B$1001,A4))</f>
        <v/>
      </c>
      <c r="J4" s="14">
        <f>IF(A4="","",IF(F4="","Süresiz",IF(F4&lt;TODAY(),"Süresi doldu",IF(F4-TODAY()&lt;=UyariGun,"Bitiyor","Aktif"))))</f>
        <v/>
      </c>
      <c r="K4" s="17" t="inlineStr">
        <is>
          <t>ÖRNEK — silin</t>
        </is>
      </c>
    </row>
    <row r="5">
      <c r="A5" s="14" t="inlineStr">
        <is>
          <t>34 TUV 404</t>
        </is>
      </c>
      <c r="B5" s="14" t="inlineStr">
        <is>
          <t>Elif Demir</t>
        </is>
      </c>
      <c r="C5" s="14" t="inlineStr">
        <is>
          <t>0532 000 00 24</t>
        </is>
      </c>
      <c r="D5" s="14" t="inlineStr">
        <is>
          <t>Toyota Corolla</t>
        </is>
      </c>
      <c r="E5" s="15">
        <f>TODAY()-30</f>
        <v/>
      </c>
      <c r="F5" s="15">
        <f>TODAY()+335</f>
        <v/>
      </c>
      <c r="G5" s="16" t="n">
        <v>3000</v>
      </c>
      <c r="H5" s="14">
        <f>IF(A5="","",IF(COUNTIFS('Ödemeler'!$B$2:$B$1001,A5,'Ödemeler'!$D$2:$D$1001,BuAy)&gt;0,"Evet","Hayır"))</f>
        <v/>
      </c>
      <c r="I5" s="16">
        <f>IF(A5="","",SUMIFS('Ödemeler'!$C$2:$C$1001,'Ödemeler'!$B$2:$B$1001,A5))</f>
        <v/>
      </c>
      <c r="J5" s="14">
        <f>IF(A5="","",IF(F5="","Süresiz",IF(F5&lt;TODAY(),"Süresi doldu",IF(F5-TODAY()&lt;=UyariGun,"Bitiyor","Aktif"))))</f>
        <v/>
      </c>
      <c r="K5" s="17" t="inlineStr">
        <is>
          <t>ÖRNEK — silin</t>
        </is>
      </c>
    </row>
    <row r="6">
      <c r="A6" s="14" t="inlineStr">
        <is>
          <t>34 XYZ 505</t>
        </is>
      </c>
      <c r="B6" s="14" t="inlineStr">
        <is>
          <t>Can Aksoy</t>
        </is>
      </c>
      <c r="C6" s="14" t="inlineStr">
        <is>
          <t>0532 000 00 25</t>
        </is>
      </c>
      <c r="D6" s="14" t="inlineStr">
        <is>
          <t>VW Golf</t>
        </is>
      </c>
      <c r="E6" s="15">
        <f>TODAY()-200</f>
        <v/>
      </c>
      <c r="F6" s="15">
        <f>TODAY()-10</f>
        <v/>
      </c>
      <c r="G6" s="16" t="n">
        <v>3000</v>
      </c>
      <c r="H6" s="14">
        <f>IF(A6="","",IF(COUNTIFS('Ödemeler'!$B$2:$B$1001,A6,'Ödemeler'!$D$2:$D$1001,BuAy)&gt;0,"Evet","Hayır"))</f>
        <v/>
      </c>
      <c r="I6" s="16">
        <f>IF(A6="","",SUMIFS('Ödemeler'!$C$2:$C$1001,'Ödemeler'!$B$2:$B$1001,A6))</f>
        <v/>
      </c>
      <c r="J6" s="14">
        <f>IF(A6="","",IF(F6="","Süresiz",IF(F6&lt;TODAY(),"Süresi doldu",IF(F6-TODAY()&lt;=UyariGun,"Bitiyor","Aktif"))))</f>
        <v/>
      </c>
      <c r="K6" s="17" t="inlineStr">
        <is>
          <t>ÖRNEK — silin</t>
        </is>
      </c>
    </row>
    <row r="7">
      <c r="A7" s="14" t="inlineStr">
        <is>
          <t>34 DEF 606</t>
        </is>
      </c>
      <c r="B7" s="14" t="inlineStr">
        <is>
          <t>Selin Öz</t>
        </is>
      </c>
      <c r="C7" s="14" t="inlineStr">
        <is>
          <t>0532 000 00 26</t>
        </is>
      </c>
      <c r="D7" s="14" t="inlineStr">
        <is>
          <t>Honda Civic</t>
        </is>
      </c>
      <c r="E7" s="15">
        <f>TODAY()-90</f>
        <v/>
      </c>
      <c r="F7" s="15" t="n"/>
      <c r="G7" s="16" t="n">
        <v>3200</v>
      </c>
      <c r="H7" s="14">
        <f>IF(A7="","",IF(COUNTIFS('Ödemeler'!$B$2:$B$1001,A7,'Ödemeler'!$D$2:$D$1001,BuAy)&gt;0,"Evet","Hayır"))</f>
        <v/>
      </c>
      <c r="I7" s="16">
        <f>IF(A7="","",SUMIFS('Ödemeler'!$C$2:$C$1001,'Ödemeler'!$B$2:$B$1001,A7))</f>
        <v/>
      </c>
      <c r="J7" s="14">
        <f>IF(A7="","",IF(F7="","Süresiz",IF(F7&lt;TODAY(),"Süresi doldu",IF(F7-TODAY()&lt;=UyariGun,"Bitiyor","Aktif"))))</f>
        <v/>
      </c>
      <c r="K7" s="17" t="inlineStr">
        <is>
          <t>ÖRNEK — silin</t>
        </is>
      </c>
    </row>
    <row r="8">
      <c r="A8" s="14" t="n"/>
      <c r="B8" s="14" t="n"/>
      <c r="C8" s="14" t="n"/>
      <c r="D8" s="14" t="n"/>
      <c r="E8" s="15" t="n"/>
      <c r="F8" s="15" t="n"/>
      <c r="G8" s="16" t="n"/>
      <c r="H8" s="14">
        <f>IF(A8="","",IF(COUNTIFS('Ödemeler'!$B$2:$B$1001,A8,'Ödemeler'!$D$2:$D$1001,BuAy)&gt;0,"Evet","Hayır"))</f>
        <v/>
      </c>
      <c r="I8" s="16">
        <f>IF(A8="","",SUMIFS('Ödemeler'!$C$2:$C$1001,'Ödemeler'!$B$2:$B$1001,A8))</f>
        <v/>
      </c>
      <c r="J8" s="14">
        <f>IF(A8="","",IF(F8="","Süresiz",IF(F8&lt;TODAY(),"Süresi doldu",IF(F8-TODAY()&lt;=UyariGun,"Bitiyor","Aktif"))))</f>
        <v/>
      </c>
      <c r="K8" s="14" t="n"/>
    </row>
    <row r="9">
      <c r="A9" s="14" t="n"/>
      <c r="B9" s="14" t="n"/>
      <c r="C9" s="14" t="n"/>
      <c r="D9" s="14" t="n"/>
      <c r="E9" s="15" t="n"/>
      <c r="F9" s="15" t="n"/>
      <c r="G9" s="16" t="n"/>
      <c r="H9" s="14">
        <f>IF(A9="","",IF(COUNTIFS('Ödemeler'!$B$2:$B$1001,A9,'Ödemeler'!$D$2:$D$1001,BuAy)&gt;0,"Evet","Hayır"))</f>
        <v/>
      </c>
      <c r="I9" s="16">
        <f>IF(A9="","",SUMIFS('Ödemeler'!$C$2:$C$1001,'Ödemeler'!$B$2:$B$1001,A9))</f>
        <v/>
      </c>
      <c r="J9" s="14">
        <f>IF(A9="","",IF(F9="","Süresiz",IF(F9&lt;TODAY(),"Süresi doldu",IF(F9-TODAY()&lt;=UyariGun,"Bitiyor","Aktif"))))</f>
        <v/>
      </c>
      <c r="K9" s="14" t="n"/>
    </row>
    <row r="10">
      <c r="A10" s="14" t="n"/>
      <c r="B10" s="14" t="n"/>
      <c r="C10" s="14" t="n"/>
      <c r="D10" s="14" t="n"/>
      <c r="E10" s="15" t="n"/>
      <c r="F10" s="15" t="n"/>
      <c r="G10" s="16" t="n"/>
      <c r="H10" s="14">
        <f>IF(A10="","",IF(COUNTIFS('Ödemeler'!$B$2:$B$1001,A10,'Ödemeler'!$D$2:$D$1001,BuAy)&gt;0,"Evet","Hayır"))</f>
        <v/>
      </c>
      <c r="I10" s="16">
        <f>IF(A10="","",SUMIFS('Ödemeler'!$C$2:$C$1001,'Ödemeler'!$B$2:$B$1001,A10))</f>
        <v/>
      </c>
      <c r="J10" s="14">
        <f>IF(A10="","",IF(F10="","Süresiz",IF(F10&lt;TODAY(),"Süresi doldu",IF(F10-TODAY()&lt;=UyariGun,"Bitiyor","Aktif"))))</f>
        <v/>
      </c>
      <c r="K10" s="14" t="n"/>
    </row>
    <row r="11">
      <c r="A11" s="14" t="n"/>
      <c r="B11" s="14" t="n"/>
      <c r="C11" s="14" t="n"/>
      <c r="D11" s="14" t="n"/>
      <c r="E11" s="15" t="n"/>
      <c r="F11" s="15" t="n"/>
      <c r="G11" s="16" t="n"/>
      <c r="H11" s="14">
        <f>IF(A11="","",IF(COUNTIFS('Ödemeler'!$B$2:$B$1001,A11,'Ödemeler'!$D$2:$D$1001,BuAy)&gt;0,"Evet","Hayır"))</f>
        <v/>
      </c>
      <c r="I11" s="16">
        <f>IF(A11="","",SUMIFS('Ödemeler'!$C$2:$C$1001,'Ödemeler'!$B$2:$B$1001,A11))</f>
        <v/>
      </c>
      <c r="J11" s="14">
        <f>IF(A11="","",IF(F11="","Süresiz",IF(F11&lt;TODAY(),"Süresi doldu",IF(F11-TODAY()&lt;=UyariGun,"Bitiyor","Aktif"))))</f>
        <v/>
      </c>
      <c r="K11" s="14" t="n"/>
    </row>
    <row r="12">
      <c r="A12" s="14" t="n"/>
      <c r="B12" s="14" t="n"/>
      <c r="C12" s="14" t="n"/>
      <c r="D12" s="14" t="n"/>
      <c r="E12" s="15" t="n"/>
      <c r="F12" s="15" t="n"/>
      <c r="G12" s="16" t="n"/>
      <c r="H12" s="14">
        <f>IF(A12="","",IF(COUNTIFS('Ödemeler'!$B$2:$B$1001,A12,'Ödemeler'!$D$2:$D$1001,BuAy)&gt;0,"Evet","Hayır"))</f>
        <v/>
      </c>
      <c r="I12" s="16">
        <f>IF(A12="","",SUMIFS('Ödemeler'!$C$2:$C$1001,'Ödemeler'!$B$2:$B$1001,A12))</f>
        <v/>
      </c>
      <c r="J12" s="14">
        <f>IF(A12="","",IF(F12="","Süresiz",IF(F12&lt;TODAY(),"Süresi doldu",IF(F12-TODAY()&lt;=UyariGun,"Bitiyor","Aktif"))))</f>
        <v/>
      </c>
      <c r="K12" s="14" t="n"/>
    </row>
    <row r="13">
      <c r="A13" s="14" t="n"/>
      <c r="B13" s="14" t="n"/>
      <c r="C13" s="14" t="n"/>
      <c r="D13" s="14" t="n"/>
      <c r="E13" s="15" t="n"/>
      <c r="F13" s="15" t="n"/>
      <c r="G13" s="16" t="n"/>
      <c r="H13" s="14">
        <f>IF(A13="","",IF(COUNTIFS('Ödemeler'!$B$2:$B$1001,A13,'Ödemeler'!$D$2:$D$1001,BuAy)&gt;0,"Evet","Hayır"))</f>
        <v/>
      </c>
      <c r="I13" s="16">
        <f>IF(A13="","",SUMIFS('Ödemeler'!$C$2:$C$1001,'Ödemeler'!$B$2:$B$1001,A13))</f>
        <v/>
      </c>
      <c r="J13" s="14">
        <f>IF(A13="","",IF(F13="","Süresiz",IF(F13&lt;TODAY(),"Süresi doldu",IF(F13-TODAY()&lt;=UyariGun,"Bitiyor","Aktif"))))</f>
        <v/>
      </c>
      <c r="K13" s="14" t="n"/>
    </row>
    <row r="14">
      <c r="A14" s="14" t="n"/>
      <c r="B14" s="14" t="n"/>
      <c r="C14" s="14" t="n"/>
      <c r="D14" s="14" t="n"/>
      <c r="E14" s="15" t="n"/>
      <c r="F14" s="15" t="n"/>
      <c r="G14" s="16" t="n"/>
      <c r="H14" s="14">
        <f>IF(A14="","",IF(COUNTIFS('Ödemeler'!$B$2:$B$1001,A14,'Ödemeler'!$D$2:$D$1001,BuAy)&gt;0,"Evet","Hayır"))</f>
        <v/>
      </c>
      <c r="I14" s="16">
        <f>IF(A14="","",SUMIFS('Ödemeler'!$C$2:$C$1001,'Ödemeler'!$B$2:$B$1001,A14))</f>
        <v/>
      </c>
      <c r="J14" s="14">
        <f>IF(A14="","",IF(F14="","Süresiz",IF(F14&lt;TODAY(),"Süresi doldu",IF(F14-TODAY()&lt;=UyariGun,"Bitiyor","Aktif"))))</f>
        <v/>
      </c>
      <c r="K14" s="14" t="n"/>
    </row>
    <row r="15">
      <c r="A15" s="14" t="n"/>
      <c r="B15" s="14" t="n"/>
      <c r="C15" s="14" t="n"/>
      <c r="D15" s="14" t="n"/>
      <c r="E15" s="15" t="n"/>
      <c r="F15" s="15" t="n"/>
      <c r="G15" s="16" t="n"/>
      <c r="H15" s="14">
        <f>IF(A15="","",IF(COUNTIFS('Ödemeler'!$B$2:$B$1001,A15,'Ödemeler'!$D$2:$D$1001,BuAy)&gt;0,"Evet","Hayır"))</f>
        <v/>
      </c>
      <c r="I15" s="16">
        <f>IF(A15="","",SUMIFS('Ödemeler'!$C$2:$C$1001,'Ödemeler'!$B$2:$B$1001,A15))</f>
        <v/>
      </c>
      <c r="J15" s="14">
        <f>IF(A15="","",IF(F15="","Süresiz",IF(F15&lt;TODAY(),"Süresi doldu",IF(F15-TODAY()&lt;=UyariGun,"Bitiyor","Aktif"))))</f>
        <v/>
      </c>
      <c r="K15" s="14" t="n"/>
    </row>
    <row r="16">
      <c r="A16" s="14" t="n"/>
      <c r="B16" s="14" t="n"/>
      <c r="C16" s="14" t="n"/>
      <c r="D16" s="14" t="n"/>
      <c r="E16" s="15" t="n"/>
      <c r="F16" s="15" t="n"/>
      <c r="G16" s="16" t="n"/>
      <c r="H16" s="14">
        <f>IF(A16="","",IF(COUNTIFS('Ödemeler'!$B$2:$B$1001,A16,'Ödemeler'!$D$2:$D$1001,BuAy)&gt;0,"Evet","Hayır"))</f>
        <v/>
      </c>
      <c r="I16" s="16">
        <f>IF(A16="","",SUMIFS('Ödemeler'!$C$2:$C$1001,'Ödemeler'!$B$2:$B$1001,A16))</f>
        <v/>
      </c>
      <c r="J16" s="14">
        <f>IF(A16="","",IF(F16="","Süresiz",IF(F16&lt;TODAY(),"Süresi doldu",IF(F16-TODAY()&lt;=UyariGun,"Bitiyor","Aktif"))))</f>
        <v/>
      </c>
      <c r="K16" s="14" t="n"/>
    </row>
    <row r="17">
      <c r="A17" s="14" t="n"/>
      <c r="B17" s="14" t="n"/>
      <c r="C17" s="14" t="n"/>
      <c r="D17" s="14" t="n"/>
      <c r="E17" s="15" t="n"/>
      <c r="F17" s="15" t="n"/>
      <c r="G17" s="16" t="n"/>
      <c r="H17" s="14">
        <f>IF(A17="","",IF(COUNTIFS('Ödemeler'!$B$2:$B$1001,A17,'Ödemeler'!$D$2:$D$1001,BuAy)&gt;0,"Evet","Hayır"))</f>
        <v/>
      </c>
      <c r="I17" s="16">
        <f>IF(A17="","",SUMIFS('Ödemeler'!$C$2:$C$1001,'Ödemeler'!$B$2:$B$1001,A17))</f>
        <v/>
      </c>
      <c r="J17" s="14">
        <f>IF(A17="","",IF(F17="","Süresiz",IF(F17&lt;TODAY(),"Süresi doldu",IF(F17-TODAY()&lt;=UyariGun,"Bitiyor","Aktif"))))</f>
        <v/>
      </c>
      <c r="K17" s="14" t="n"/>
    </row>
    <row r="18">
      <c r="A18" s="14" t="n"/>
      <c r="B18" s="14" t="n"/>
      <c r="C18" s="14" t="n"/>
      <c r="D18" s="14" t="n"/>
      <c r="E18" s="15" t="n"/>
      <c r="F18" s="15" t="n"/>
      <c r="G18" s="16" t="n"/>
      <c r="H18" s="14">
        <f>IF(A18="","",IF(COUNTIFS('Ödemeler'!$B$2:$B$1001,A18,'Ödemeler'!$D$2:$D$1001,BuAy)&gt;0,"Evet","Hayır"))</f>
        <v/>
      </c>
      <c r="I18" s="16">
        <f>IF(A18="","",SUMIFS('Ödemeler'!$C$2:$C$1001,'Ödemeler'!$B$2:$B$1001,A18))</f>
        <v/>
      </c>
      <c r="J18" s="14">
        <f>IF(A18="","",IF(F18="","Süresiz",IF(F18&lt;TODAY(),"Süresi doldu",IF(F18-TODAY()&lt;=UyariGun,"Bitiyor","Aktif"))))</f>
        <v/>
      </c>
      <c r="K18" s="14" t="n"/>
    </row>
    <row r="19">
      <c r="A19" s="14" t="n"/>
      <c r="B19" s="14" t="n"/>
      <c r="C19" s="14" t="n"/>
      <c r="D19" s="14" t="n"/>
      <c r="E19" s="15" t="n"/>
      <c r="F19" s="15" t="n"/>
      <c r="G19" s="16" t="n"/>
      <c r="H19" s="14">
        <f>IF(A19="","",IF(COUNTIFS('Ödemeler'!$B$2:$B$1001,A19,'Ödemeler'!$D$2:$D$1001,BuAy)&gt;0,"Evet","Hayır"))</f>
        <v/>
      </c>
      <c r="I19" s="16">
        <f>IF(A19="","",SUMIFS('Ödemeler'!$C$2:$C$1001,'Ödemeler'!$B$2:$B$1001,A19))</f>
        <v/>
      </c>
      <c r="J19" s="14">
        <f>IF(A19="","",IF(F19="","Süresiz",IF(F19&lt;TODAY(),"Süresi doldu",IF(F19-TODAY()&lt;=UyariGun,"Bitiyor","Aktif"))))</f>
        <v/>
      </c>
      <c r="K19" s="14" t="n"/>
    </row>
    <row r="20">
      <c r="A20" s="14" t="n"/>
      <c r="B20" s="14" t="n"/>
      <c r="C20" s="14" t="n"/>
      <c r="D20" s="14" t="n"/>
      <c r="E20" s="15" t="n"/>
      <c r="F20" s="15" t="n"/>
      <c r="G20" s="16" t="n"/>
      <c r="H20" s="14">
        <f>IF(A20="","",IF(COUNTIFS('Ödemeler'!$B$2:$B$1001,A20,'Ödemeler'!$D$2:$D$1001,BuAy)&gt;0,"Evet","Hayır"))</f>
        <v/>
      </c>
      <c r="I20" s="16">
        <f>IF(A20="","",SUMIFS('Ödemeler'!$C$2:$C$1001,'Ödemeler'!$B$2:$B$1001,A20))</f>
        <v/>
      </c>
      <c r="J20" s="14">
        <f>IF(A20="","",IF(F20="","Süresiz",IF(F20&lt;TODAY(),"Süresi doldu",IF(F20-TODAY()&lt;=UyariGun,"Bitiyor","Aktif"))))</f>
        <v/>
      </c>
      <c r="K20" s="14" t="n"/>
    </row>
    <row r="21">
      <c r="A21" s="14" t="n"/>
      <c r="B21" s="14" t="n"/>
      <c r="C21" s="14" t="n"/>
      <c r="D21" s="14" t="n"/>
      <c r="E21" s="15" t="n"/>
      <c r="F21" s="15" t="n"/>
      <c r="G21" s="16" t="n"/>
      <c r="H21" s="14">
        <f>IF(A21="","",IF(COUNTIFS('Ödemeler'!$B$2:$B$1001,A21,'Ödemeler'!$D$2:$D$1001,BuAy)&gt;0,"Evet","Hayır"))</f>
        <v/>
      </c>
      <c r="I21" s="16">
        <f>IF(A21="","",SUMIFS('Ödemeler'!$C$2:$C$1001,'Ödemeler'!$B$2:$B$1001,A21))</f>
        <v/>
      </c>
      <c r="J21" s="14">
        <f>IF(A21="","",IF(F21="","Süresiz",IF(F21&lt;TODAY(),"Süresi doldu",IF(F21-TODAY()&lt;=UyariGun,"Bitiyor","Aktif"))))</f>
        <v/>
      </c>
      <c r="K21" s="14" t="n"/>
    </row>
    <row r="22">
      <c r="A22" s="14" t="n"/>
      <c r="B22" s="14" t="n"/>
      <c r="C22" s="14" t="n"/>
      <c r="D22" s="14" t="n"/>
      <c r="E22" s="15" t="n"/>
      <c r="F22" s="15" t="n"/>
      <c r="G22" s="16" t="n"/>
      <c r="H22" s="14">
        <f>IF(A22="","",IF(COUNTIFS('Ödemeler'!$B$2:$B$1001,A22,'Ödemeler'!$D$2:$D$1001,BuAy)&gt;0,"Evet","Hayır"))</f>
        <v/>
      </c>
      <c r="I22" s="16">
        <f>IF(A22="","",SUMIFS('Ödemeler'!$C$2:$C$1001,'Ödemeler'!$B$2:$B$1001,A22))</f>
        <v/>
      </c>
      <c r="J22" s="14">
        <f>IF(A22="","",IF(F22="","Süresiz",IF(F22&lt;TODAY(),"Süresi doldu",IF(F22-TODAY()&lt;=UyariGun,"Bitiyor","Aktif"))))</f>
        <v/>
      </c>
      <c r="K22" s="14" t="n"/>
    </row>
    <row r="23">
      <c r="A23" s="14" t="n"/>
      <c r="B23" s="14" t="n"/>
      <c r="C23" s="14" t="n"/>
      <c r="D23" s="14" t="n"/>
      <c r="E23" s="15" t="n"/>
      <c r="F23" s="15" t="n"/>
      <c r="G23" s="16" t="n"/>
      <c r="H23" s="14">
        <f>IF(A23="","",IF(COUNTIFS('Ödemeler'!$B$2:$B$1001,A23,'Ödemeler'!$D$2:$D$1001,BuAy)&gt;0,"Evet","Hayır"))</f>
        <v/>
      </c>
      <c r="I23" s="16">
        <f>IF(A23="","",SUMIFS('Ödemeler'!$C$2:$C$1001,'Ödemeler'!$B$2:$B$1001,A23))</f>
        <v/>
      </c>
      <c r="J23" s="14">
        <f>IF(A23="","",IF(F23="","Süresiz",IF(F23&lt;TODAY(),"Süresi doldu",IF(F23-TODAY()&lt;=UyariGun,"Bitiyor","Aktif"))))</f>
        <v/>
      </c>
      <c r="K23" s="14" t="n"/>
    </row>
    <row r="24">
      <c r="A24" s="14" t="n"/>
      <c r="B24" s="14" t="n"/>
      <c r="C24" s="14" t="n"/>
      <c r="D24" s="14" t="n"/>
      <c r="E24" s="15" t="n"/>
      <c r="F24" s="15" t="n"/>
      <c r="G24" s="16" t="n"/>
      <c r="H24" s="14">
        <f>IF(A24="","",IF(COUNTIFS('Ödemeler'!$B$2:$B$1001,A24,'Ödemeler'!$D$2:$D$1001,BuAy)&gt;0,"Evet","Hayır"))</f>
        <v/>
      </c>
      <c r="I24" s="16">
        <f>IF(A24="","",SUMIFS('Ödemeler'!$C$2:$C$1001,'Ödemeler'!$B$2:$B$1001,A24))</f>
        <v/>
      </c>
      <c r="J24" s="14">
        <f>IF(A24="","",IF(F24="","Süresiz",IF(F24&lt;TODAY(),"Süresi doldu",IF(F24-TODAY()&lt;=UyariGun,"Bitiyor","Aktif"))))</f>
        <v/>
      </c>
      <c r="K24" s="14" t="n"/>
    </row>
    <row r="25">
      <c r="A25" s="14" t="n"/>
      <c r="B25" s="14" t="n"/>
      <c r="C25" s="14" t="n"/>
      <c r="D25" s="14" t="n"/>
      <c r="E25" s="15" t="n"/>
      <c r="F25" s="15" t="n"/>
      <c r="G25" s="16" t="n"/>
      <c r="H25" s="14">
        <f>IF(A25="","",IF(COUNTIFS('Ödemeler'!$B$2:$B$1001,A25,'Ödemeler'!$D$2:$D$1001,BuAy)&gt;0,"Evet","Hayır"))</f>
        <v/>
      </c>
      <c r="I25" s="16">
        <f>IF(A25="","",SUMIFS('Ödemeler'!$C$2:$C$1001,'Ödemeler'!$B$2:$B$1001,A25))</f>
        <v/>
      </c>
      <c r="J25" s="14">
        <f>IF(A25="","",IF(F25="","Süresiz",IF(F25&lt;TODAY(),"Süresi doldu",IF(F25-TODAY()&lt;=UyariGun,"Bitiyor","Aktif"))))</f>
        <v/>
      </c>
      <c r="K25" s="14" t="n"/>
    </row>
    <row r="26">
      <c r="A26" s="14" t="n"/>
      <c r="B26" s="14" t="n"/>
      <c r="C26" s="14" t="n"/>
      <c r="D26" s="14" t="n"/>
      <c r="E26" s="15" t="n"/>
      <c r="F26" s="15" t="n"/>
      <c r="G26" s="16" t="n"/>
      <c r="H26" s="14">
        <f>IF(A26="","",IF(COUNTIFS('Ödemeler'!$B$2:$B$1001,A26,'Ödemeler'!$D$2:$D$1001,BuAy)&gt;0,"Evet","Hayır"))</f>
        <v/>
      </c>
      <c r="I26" s="16">
        <f>IF(A26="","",SUMIFS('Ödemeler'!$C$2:$C$1001,'Ödemeler'!$B$2:$B$1001,A26))</f>
        <v/>
      </c>
      <c r="J26" s="14">
        <f>IF(A26="","",IF(F26="","Süresiz",IF(F26&lt;TODAY(),"Süresi doldu",IF(F26-TODAY()&lt;=UyariGun,"Bitiyor","Aktif"))))</f>
        <v/>
      </c>
      <c r="K26" s="14" t="n"/>
    </row>
    <row r="27">
      <c r="A27" s="14" t="n"/>
      <c r="B27" s="14" t="n"/>
      <c r="C27" s="14" t="n"/>
      <c r="D27" s="14" t="n"/>
      <c r="E27" s="15" t="n"/>
      <c r="F27" s="15" t="n"/>
      <c r="G27" s="16" t="n"/>
      <c r="H27" s="14">
        <f>IF(A27="","",IF(COUNTIFS('Ödemeler'!$B$2:$B$1001,A27,'Ödemeler'!$D$2:$D$1001,BuAy)&gt;0,"Evet","Hayır"))</f>
        <v/>
      </c>
      <c r="I27" s="16">
        <f>IF(A27="","",SUMIFS('Ödemeler'!$C$2:$C$1001,'Ödemeler'!$B$2:$B$1001,A27))</f>
        <v/>
      </c>
      <c r="J27" s="14">
        <f>IF(A27="","",IF(F27="","Süresiz",IF(F27&lt;TODAY(),"Süresi doldu",IF(F27-TODAY()&lt;=UyariGun,"Bitiyor","Aktif"))))</f>
        <v/>
      </c>
      <c r="K27" s="14" t="n"/>
    </row>
    <row r="28">
      <c r="A28" s="14" t="n"/>
      <c r="B28" s="14" t="n"/>
      <c r="C28" s="14" t="n"/>
      <c r="D28" s="14" t="n"/>
      <c r="E28" s="15" t="n"/>
      <c r="F28" s="15" t="n"/>
      <c r="G28" s="16" t="n"/>
      <c r="H28" s="14">
        <f>IF(A28="","",IF(COUNTIFS('Ödemeler'!$B$2:$B$1001,A28,'Ödemeler'!$D$2:$D$1001,BuAy)&gt;0,"Evet","Hayır"))</f>
        <v/>
      </c>
      <c r="I28" s="16">
        <f>IF(A28="","",SUMIFS('Ödemeler'!$C$2:$C$1001,'Ödemeler'!$B$2:$B$1001,A28))</f>
        <v/>
      </c>
      <c r="J28" s="14">
        <f>IF(A28="","",IF(F28="","Süresiz",IF(F28&lt;TODAY(),"Süresi doldu",IF(F28-TODAY()&lt;=UyariGun,"Bitiyor","Aktif"))))</f>
        <v/>
      </c>
      <c r="K28" s="14" t="n"/>
    </row>
    <row r="29">
      <c r="A29" s="14" t="n"/>
      <c r="B29" s="14" t="n"/>
      <c r="C29" s="14" t="n"/>
      <c r="D29" s="14" t="n"/>
      <c r="E29" s="15" t="n"/>
      <c r="F29" s="15" t="n"/>
      <c r="G29" s="16" t="n"/>
      <c r="H29" s="14">
        <f>IF(A29="","",IF(COUNTIFS('Ödemeler'!$B$2:$B$1001,A29,'Ödemeler'!$D$2:$D$1001,BuAy)&gt;0,"Evet","Hayır"))</f>
        <v/>
      </c>
      <c r="I29" s="16">
        <f>IF(A29="","",SUMIFS('Ödemeler'!$C$2:$C$1001,'Ödemeler'!$B$2:$B$1001,A29))</f>
        <v/>
      </c>
      <c r="J29" s="14">
        <f>IF(A29="","",IF(F29="","Süresiz",IF(F29&lt;TODAY(),"Süresi doldu",IF(F29-TODAY()&lt;=UyariGun,"Bitiyor","Aktif"))))</f>
        <v/>
      </c>
      <c r="K29" s="14" t="n"/>
    </row>
    <row r="30">
      <c r="A30" s="14" t="n"/>
      <c r="B30" s="14" t="n"/>
      <c r="C30" s="14" t="n"/>
      <c r="D30" s="14" t="n"/>
      <c r="E30" s="15" t="n"/>
      <c r="F30" s="15" t="n"/>
      <c r="G30" s="16" t="n"/>
      <c r="H30" s="14">
        <f>IF(A30="","",IF(COUNTIFS('Ödemeler'!$B$2:$B$1001,A30,'Ödemeler'!$D$2:$D$1001,BuAy)&gt;0,"Evet","Hayır"))</f>
        <v/>
      </c>
      <c r="I30" s="16">
        <f>IF(A30="","",SUMIFS('Ödemeler'!$C$2:$C$1001,'Ödemeler'!$B$2:$B$1001,A30))</f>
        <v/>
      </c>
      <c r="J30" s="14">
        <f>IF(A30="","",IF(F30="","Süresiz",IF(F30&lt;TODAY(),"Süresi doldu",IF(F30-TODAY()&lt;=UyariGun,"Bitiyor","Aktif"))))</f>
        <v/>
      </c>
      <c r="K30" s="14" t="n"/>
    </row>
    <row r="31">
      <c r="A31" s="14" t="n"/>
      <c r="B31" s="14" t="n"/>
      <c r="C31" s="14" t="n"/>
      <c r="D31" s="14" t="n"/>
      <c r="E31" s="15" t="n"/>
      <c r="F31" s="15" t="n"/>
      <c r="G31" s="16" t="n"/>
      <c r="H31" s="14">
        <f>IF(A31="","",IF(COUNTIFS('Ödemeler'!$B$2:$B$1001,A31,'Ödemeler'!$D$2:$D$1001,BuAy)&gt;0,"Evet","Hayır"))</f>
        <v/>
      </c>
      <c r="I31" s="16">
        <f>IF(A31="","",SUMIFS('Ödemeler'!$C$2:$C$1001,'Ödemeler'!$B$2:$B$1001,A31))</f>
        <v/>
      </c>
      <c r="J31" s="14">
        <f>IF(A31="","",IF(F31="","Süresiz",IF(F31&lt;TODAY(),"Süresi doldu",IF(F31-TODAY()&lt;=UyariGun,"Bitiyor","Aktif"))))</f>
        <v/>
      </c>
      <c r="K31" s="14" t="n"/>
    </row>
    <row r="32">
      <c r="A32" s="14" t="n"/>
      <c r="B32" s="14" t="n"/>
      <c r="C32" s="14" t="n"/>
      <c r="D32" s="14" t="n"/>
      <c r="E32" s="15" t="n"/>
      <c r="F32" s="15" t="n"/>
      <c r="G32" s="16" t="n"/>
      <c r="H32" s="14">
        <f>IF(A32="","",IF(COUNTIFS('Ödemeler'!$B$2:$B$1001,A32,'Ödemeler'!$D$2:$D$1001,BuAy)&gt;0,"Evet","Hayır"))</f>
        <v/>
      </c>
      <c r="I32" s="16">
        <f>IF(A32="","",SUMIFS('Ödemeler'!$C$2:$C$1001,'Ödemeler'!$B$2:$B$1001,A32))</f>
        <v/>
      </c>
      <c r="J32" s="14">
        <f>IF(A32="","",IF(F32="","Süresiz",IF(F32&lt;TODAY(),"Süresi doldu",IF(F32-TODAY()&lt;=UyariGun,"Bitiyor","Aktif"))))</f>
        <v/>
      </c>
      <c r="K32" s="14" t="n"/>
    </row>
    <row r="33">
      <c r="A33" s="14" t="n"/>
      <c r="B33" s="14" t="n"/>
      <c r="C33" s="14" t="n"/>
      <c r="D33" s="14" t="n"/>
      <c r="E33" s="15" t="n"/>
      <c r="F33" s="15" t="n"/>
      <c r="G33" s="16" t="n"/>
      <c r="H33" s="14">
        <f>IF(A33="","",IF(COUNTIFS('Ödemeler'!$B$2:$B$1001,A33,'Ödemeler'!$D$2:$D$1001,BuAy)&gt;0,"Evet","Hayır"))</f>
        <v/>
      </c>
      <c r="I33" s="16">
        <f>IF(A33="","",SUMIFS('Ödemeler'!$C$2:$C$1001,'Ödemeler'!$B$2:$B$1001,A33))</f>
        <v/>
      </c>
      <c r="J33" s="14">
        <f>IF(A33="","",IF(F33="","Süresiz",IF(F33&lt;TODAY(),"Süresi doldu",IF(F33-TODAY()&lt;=UyariGun,"Bitiyor","Aktif"))))</f>
        <v/>
      </c>
      <c r="K33" s="14" t="n"/>
    </row>
    <row r="34">
      <c r="A34" s="14" t="n"/>
      <c r="B34" s="14" t="n"/>
      <c r="C34" s="14" t="n"/>
      <c r="D34" s="14" t="n"/>
      <c r="E34" s="15" t="n"/>
      <c r="F34" s="15" t="n"/>
      <c r="G34" s="16" t="n"/>
      <c r="H34" s="14">
        <f>IF(A34="","",IF(COUNTIFS('Ödemeler'!$B$2:$B$1001,A34,'Ödemeler'!$D$2:$D$1001,BuAy)&gt;0,"Evet","Hayır"))</f>
        <v/>
      </c>
      <c r="I34" s="16">
        <f>IF(A34="","",SUMIFS('Ödemeler'!$C$2:$C$1001,'Ödemeler'!$B$2:$B$1001,A34))</f>
        <v/>
      </c>
      <c r="J34" s="14">
        <f>IF(A34="","",IF(F34="","Süresiz",IF(F34&lt;TODAY(),"Süresi doldu",IF(F34-TODAY()&lt;=UyariGun,"Bitiyor","Aktif"))))</f>
        <v/>
      </c>
      <c r="K34" s="14" t="n"/>
    </row>
    <row r="35">
      <c r="A35" s="14" t="n"/>
      <c r="B35" s="14" t="n"/>
      <c r="C35" s="14" t="n"/>
      <c r="D35" s="14" t="n"/>
      <c r="E35" s="15" t="n"/>
      <c r="F35" s="15" t="n"/>
      <c r="G35" s="16" t="n"/>
      <c r="H35" s="14">
        <f>IF(A35="","",IF(COUNTIFS('Ödemeler'!$B$2:$B$1001,A35,'Ödemeler'!$D$2:$D$1001,BuAy)&gt;0,"Evet","Hayır"))</f>
        <v/>
      </c>
      <c r="I35" s="16">
        <f>IF(A35="","",SUMIFS('Ödemeler'!$C$2:$C$1001,'Ödemeler'!$B$2:$B$1001,A35))</f>
        <v/>
      </c>
      <c r="J35" s="14">
        <f>IF(A35="","",IF(F35="","Süresiz",IF(F35&lt;TODAY(),"Süresi doldu",IF(F35-TODAY()&lt;=UyariGun,"Bitiyor","Aktif"))))</f>
        <v/>
      </c>
      <c r="K35" s="14" t="n"/>
    </row>
    <row r="36">
      <c r="A36" s="14" t="n"/>
      <c r="B36" s="14" t="n"/>
      <c r="C36" s="14" t="n"/>
      <c r="D36" s="14" t="n"/>
      <c r="E36" s="15" t="n"/>
      <c r="F36" s="15" t="n"/>
      <c r="G36" s="16" t="n"/>
      <c r="H36" s="14">
        <f>IF(A36="","",IF(COUNTIFS('Ödemeler'!$B$2:$B$1001,A36,'Ödemeler'!$D$2:$D$1001,BuAy)&gt;0,"Evet","Hayır"))</f>
        <v/>
      </c>
      <c r="I36" s="16">
        <f>IF(A36="","",SUMIFS('Ödemeler'!$C$2:$C$1001,'Ödemeler'!$B$2:$B$1001,A36))</f>
        <v/>
      </c>
      <c r="J36" s="14">
        <f>IF(A36="","",IF(F36="","Süresiz",IF(F36&lt;TODAY(),"Süresi doldu",IF(F36-TODAY()&lt;=UyariGun,"Bitiyor","Aktif"))))</f>
        <v/>
      </c>
      <c r="K36" s="14" t="n"/>
    </row>
    <row r="37">
      <c r="A37" s="14" t="n"/>
      <c r="B37" s="14" t="n"/>
      <c r="C37" s="14" t="n"/>
      <c r="D37" s="14" t="n"/>
      <c r="E37" s="15" t="n"/>
      <c r="F37" s="15" t="n"/>
      <c r="G37" s="16" t="n"/>
      <c r="H37" s="14">
        <f>IF(A37="","",IF(COUNTIFS('Ödemeler'!$B$2:$B$1001,A37,'Ödemeler'!$D$2:$D$1001,BuAy)&gt;0,"Evet","Hayır"))</f>
        <v/>
      </c>
      <c r="I37" s="16">
        <f>IF(A37="","",SUMIFS('Ödemeler'!$C$2:$C$1001,'Ödemeler'!$B$2:$B$1001,A37))</f>
        <v/>
      </c>
      <c r="J37" s="14">
        <f>IF(A37="","",IF(F37="","Süresiz",IF(F37&lt;TODAY(),"Süresi doldu",IF(F37-TODAY()&lt;=UyariGun,"Bitiyor","Aktif"))))</f>
        <v/>
      </c>
      <c r="K37" s="14" t="n"/>
    </row>
    <row r="38">
      <c r="A38" s="14" t="n"/>
      <c r="B38" s="14" t="n"/>
      <c r="C38" s="14" t="n"/>
      <c r="D38" s="14" t="n"/>
      <c r="E38" s="15" t="n"/>
      <c r="F38" s="15" t="n"/>
      <c r="G38" s="16" t="n"/>
      <c r="H38" s="14">
        <f>IF(A38="","",IF(COUNTIFS('Ödemeler'!$B$2:$B$1001,A38,'Ödemeler'!$D$2:$D$1001,BuAy)&gt;0,"Evet","Hayır"))</f>
        <v/>
      </c>
      <c r="I38" s="16">
        <f>IF(A38="","",SUMIFS('Ödemeler'!$C$2:$C$1001,'Ödemeler'!$B$2:$B$1001,A38))</f>
        <v/>
      </c>
      <c r="J38" s="14">
        <f>IF(A38="","",IF(F38="","Süresiz",IF(F38&lt;TODAY(),"Süresi doldu",IF(F38-TODAY()&lt;=UyariGun,"Bitiyor","Aktif"))))</f>
        <v/>
      </c>
      <c r="K38" s="14" t="n"/>
    </row>
    <row r="39">
      <c r="A39" s="14" t="n"/>
      <c r="B39" s="14" t="n"/>
      <c r="C39" s="14" t="n"/>
      <c r="D39" s="14" t="n"/>
      <c r="E39" s="15" t="n"/>
      <c r="F39" s="15" t="n"/>
      <c r="G39" s="16" t="n"/>
      <c r="H39" s="14">
        <f>IF(A39="","",IF(COUNTIFS('Ödemeler'!$B$2:$B$1001,A39,'Ödemeler'!$D$2:$D$1001,BuAy)&gt;0,"Evet","Hayır"))</f>
        <v/>
      </c>
      <c r="I39" s="16">
        <f>IF(A39="","",SUMIFS('Ödemeler'!$C$2:$C$1001,'Ödemeler'!$B$2:$B$1001,A39))</f>
        <v/>
      </c>
      <c r="J39" s="14">
        <f>IF(A39="","",IF(F39="","Süresiz",IF(F39&lt;TODAY(),"Süresi doldu",IF(F39-TODAY()&lt;=UyariGun,"Bitiyor","Aktif"))))</f>
        <v/>
      </c>
      <c r="K39" s="14" t="n"/>
    </row>
    <row r="40">
      <c r="A40" s="14" t="n"/>
      <c r="B40" s="14" t="n"/>
      <c r="C40" s="14" t="n"/>
      <c r="D40" s="14" t="n"/>
      <c r="E40" s="15" t="n"/>
      <c r="F40" s="15" t="n"/>
      <c r="G40" s="16" t="n"/>
      <c r="H40" s="14">
        <f>IF(A40="","",IF(COUNTIFS('Ödemeler'!$B$2:$B$1001,A40,'Ödemeler'!$D$2:$D$1001,BuAy)&gt;0,"Evet","Hayır"))</f>
        <v/>
      </c>
      <c r="I40" s="16">
        <f>IF(A40="","",SUMIFS('Ödemeler'!$C$2:$C$1001,'Ödemeler'!$B$2:$B$1001,A40))</f>
        <v/>
      </c>
      <c r="J40" s="14">
        <f>IF(A40="","",IF(F40="","Süresiz",IF(F40&lt;TODAY(),"Süresi doldu",IF(F40-TODAY()&lt;=UyariGun,"Bitiyor","Aktif"))))</f>
        <v/>
      </c>
      <c r="K40" s="14" t="n"/>
    </row>
    <row r="41">
      <c r="A41" s="14" t="n"/>
      <c r="B41" s="14" t="n"/>
      <c r="C41" s="14" t="n"/>
      <c r="D41" s="14" t="n"/>
      <c r="E41" s="15" t="n"/>
      <c r="F41" s="15" t="n"/>
      <c r="G41" s="16" t="n"/>
      <c r="H41" s="14">
        <f>IF(A41="","",IF(COUNTIFS('Ödemeler'!$B$2:$B$1001,A41,'Ödemeler'!$D$2:$D$1001,BuAy)&gt;0,"Evet","Hayır"))</f>
        <v/>
      </c>
      <c r="I41" s="16">
        <f>IF(A41="","",SUMIFS('Ödemeler'!$C$2:$C$1001,'Ödemeler'!$B$2:$B$1001,A41))</f>
        <v/>
      </c>
      <c r="J41" s="14">
        <f>IF(A41="","",IF(F41="","Süresiz",IF(F41&lt;TODAY(),"Süresi doldu",IF(F41-TODAY()&lt;=UyariGun,"Bitiyor","Aktif"))))</f>
        <v/>
      </c>
      <c r="K41" s="14" t="n"/>
    </row>
    <row r="42">
      <c r="A42" s="14" t="n"/>
      <c r="B42" s="14" t="n"/>
      <c r="C42" s="14" t="n"/>
      <c r="D42" s="14" t="n"/>
      <c r="E42" s="15" t="n"/>
      <c r="F42" s="15" t="n"/>
      <c r="G42" s="16" t="n"/>
      <c r="H42" s="14">
        <f>IF(A42="","",IF(COUNTIFS('Ödemeler'!$B$2:$B$1001,A42,'Ödemeler'!$D$2:$D$1001,BuAy)&gt;0,"Evet","Hayır"))</f>
        <v/>
      </c>
      <c r="I42" s="16">
        <f>IF(A42="","",SUMIFS('Ödemeler'!$C$2:$C$1001,'Ödemeler'!$B$2:$B$1001,A42))</f>
        <v/>
      </c>
      <c r="J42" s="14">
        <f>IF(A42="","",IF(F42="","Süresiz",IF(F42&lt;TODAY(),"Süresi doldu",IF(F42-TODAY()&lt;=UyariGun,"Bitiyor","Aktif"))))</f>
        <v/>
      </c>
      <c r="K42" s="14" t="n"/>
    </row>
    <row r="43">
      <c r="A43" s="14" t="n"/>
      <c r="B43" s="14" t="n"/>
      <c r="C43" s="14" t="n"/>
      <c r="D43" s="14" t="n"/>
      <c r="E43" s="15" t="n"/>
      <c r="F43" s="15" t="n"/>
      <c r="G43" s="16" t="n"/>
      <c r="H43" s="14">
        <f>IF(A43="","",IF(COUNTIFS('Ödemeler'!$B$2:$B$1001,A43,'Ödemeler'!$D$2:$D$1001,BuAy)&gt;0,"Evet","Hayır"))</f>
        <v/>
      </c>
      <c r="I43" s="16">
        <f>IF(A43="","",SUMIFS('Ödemeler'!$C$2:$C$1001,'Ödemeler'!$B$2:$B$1001,A43))</f>
        <v/>
      </c>
      <c r="J43" s="14">
        <f>IF(A43="","",IF(F43="","Süresiz",IF(F43&lt;TODAY(),"Süresi doldu",IF(F43-TODAY()&lt;=UyariGun,"Bitiyor","Aktif"))))</f>
        <v/>
      </c>
      <c r="K43" s="14" t="n"/>
    </row>
    <row r="44">
      <c r="A44" s="14" t="n"/>
      <c r="B44" s="14" t="n"/>
      <c r="C44" s="14" t="n"/>
      <c r="D44" s="14" t="n"/>
      <c r="E44" s="15" t="n"/>
      <c r="F44" s="15" t="n"/>
      <c r="G44" s="16" t="n"/>
      <c r="H44" s="14">
        <f>IF(A44="","",IF(COUNTIFS('Ödemeler'!$B$2:$B$1001,A44,'Ödemeler'!$D$2:$D$1001,BuAy)&gt;0,"Evet","Hayır"))</f>
        <v/>
      </c>
      <c r="I44" s="16">
        <f>IF(A44="","",SUMIFS('Ödemeler'!$C$2:$C$1001,'Ödemeler'!$B$2:$B$1001,A44))</f>
        <v/>
      </c>
      <c r="J44" s="14">
        <f>IF(A44="","",IF(F44="","Süresiz",IF(F44&lt;TODAY(),"Süresi doldu",IF(F44-TODAY()&lt;=UyariGun,"Bitiyor","Aktif"))))</f>
        <v/>
      </c>
      <c r="K44" s="14" t="n"/>
    </row>
    <row r="45">
      <c r="A45" s="14" t="n"/>
      <c r="B45" s="14" t="n"/>
      <c r="C45" s="14" t="n"/>
      <c r="D45" s="14" t="n"/>
      <c r="E45" s="15" t="n"/>
      <c r="F45" s="15" t="n"/>
      <c r="G45" s="16" t="n"/>
      <c r="H45" s="14">
        <f>IF(A45="","",IF(COUNTIFS('Ödemeler'!$B$2:$B$1001,A45,'Ödemeler'!$D$2:$D$1001,BuAy)&gt;0,"Evet","Hayır"))</f>
        <v/>
      </c>
      <c r="I45" s="16">
        <f>IF(A45="","",SUMIFS('Ödemeler'!$C$2:$C$1001,'Ödemeler'!$B$2:$B$1001,A45))</f>
        <v/>
      </c>
      <c r="J45" s="14">
        <f>IF(A45="","",IF(F45="","Süresiz",IF(F45&lt;TODAY(),"Süresi doldu",IF(F45-TODAY()&lt;=UyariGun,"Bitiyor","Aktif"))))</f>
        <v/>
      </c>
      <c r="K45" s="14" t="n"/>
    </row>
    <row r="46">
      <c r="A46" s="14" t="n"/>
      <c r="B46" s="14" t="n"/>
      <c r="C46" s="14" t="n"/>
      <c r="D46" s="14" t="n"/>
      <c r="E46" s="15" t="n"/>
      <c r="F46" s="15" t="n"/>
      <c r="G46" s="16" t="n"/>
      <c r="H46" s="14">
        <f>IF(A46="","",IF(COUNTIFS('Ödemeler'!$B$2:$B$1001,A46,'Ödemeler'!$D$2:$D$1001,BuAy)&gt;0,"Evet","Hayır"))</f>
        <v/>
      </c>
      <c r="I46" s="16">
        <f>IF(A46="","",SUMIFS('Ödemeler'!$C$2:$C$1001,'Ödemeler'!$B$2:$B$1001,A46))</f>
        <v/>
      </c>
      <c r="J46" s="14">
        <f>IF(A46="","",IF(F46="","Süresiz",IF(F46&lt;TODAY(),"Süresi doldu",IF(F46-TODAY()&lt;=UyariGun,"Bitiyor","Aktif"))))</f>
        <v/>
      </c>
      <c r="K46" s="14" t="n"/>
    </row>
    <row r="47">
      <c r="A47" s="14" t="n"/>
      <c r="B47" s="14" t="n"/>
      <c r="C47" s="14" t="n"/>
      <c r="D47" s="14" t="n"/>
      <c r="E47" s="15" t="n"/>
      <c r="F47" s="15" t="n"/>
      <c r="G47" s="16" t="n"/>
      <c r="H47" s="14">
        <f>IF(A47="","",IF(COUNTIFS('Ödemeler'!$B$2:$B$1001,A47,'Ödemeler'!$D$2:$D$1001,BuAy)&gt;0,"Evet","Hayır"))</f>
        <v/>
      </c>
      <c r="I47" s="16">
        <f>IF(A47="","",SUMIFS('Ödemeler'!$C$2:$C$1001,'Ödemeler'!$B$2:$B$1001,A47))</f>
        <v/>
      </c>
      <c r="J47" s="14">
        <f>IF(A47="","",IF(F47="","Süresiz",IF(F47&lt;TODAY(),"Süresi doldu",IF(F47-TODAY()&lt;=UyariGun,"Bitiyor","Aktif"))))</f>
        <v/>
      </c>
      <c r="K47" s="14" t="n"/>
    </row>
    <row r="48">
      <c r="A48" s="14" t="n"/>
      <c r="B48" s="14" t="n"/>
      <c r="C48" s="14" t="n"/>
      <c r="D48" s="14" t="n"/>
      <c r="E48" s="15" t="n"/>
      <c r="F48" s="15" t="n"/>
      <c r="G48" s="16" t="n"/>
      <c r="H48" s="14">
        <f>IF(A48="","",IF(COUNTIFS('Ödemeler'!$B$2:$B$1001,A48,'Ödemeler'!$D$2:$D$1001,BuAy)&gt;0,"Evet","Hayır"))</f>
        <v/>
      </c>
      <c r="I48" s="16">
        <f>IF(A48="","",SUMIFS('Ödemeler'!$C$2:$C$1001,'Ödemeler'!$B$2:$B$1001,A48))</f>
        <v/>
      </c>
      <c r="J48" s="14">
        <f>IF(A48="","",IF(F48="","Süresiz",IF(F48&lt;TODAY(),"Süresi doldu",IF(F48-TODAY()&lt;=UyariGun,"Bitiyor","Aktif"))))</f>
        <v/>
      </c>
      <c r="K48" s="14" t="n"/>
    </row>
    <row r="49">
      <c r="A49" s="14" t="n"/>
      <c r="B49" s="14" t="n"/>
      <c r="C49" s="14" t="n"/>
      <c r="D49" s="14" t="n"/>
      <c r="E49" s="15" t="n"/>
      <c r="F49" s="15" t="n"/>
      <c r="G49" s="16" t="n"/>
      <c r="H49" s="14">
        <f>IF(A49="","",IF(COUNTIFS('Ödemeler'!$B$2:$B$1001,A49,'Ödemeler'!$D$2:$D$1001,BuAy)&gt;0,"Evet","Hayır"))</f>
        <v/>
      </c>
      <c r="I49" s="16">
        <f>IF(A49="","",SUMIFS('Ödemeler'!$C$2:$C$1001,'Ödemeler'!$B$2:$B$1001,A49))</f>
        <v/>
      </c>
      <c r="J49" s="14">
        <f>IF(A49="","",IF(F49="","Süresiz",IF(F49&lt;TODAY(),"Süresi doldu",IF(F49-TODAY()&lt;=UyariGun,"Bitiyor","Aktif"))))</f>
        <v/>
      </c>
      <c r="K49" s="14" t="n"/>
    </row>
    <row r="50">
      <c r="A50" s="14" t="n"/>
      <c r="B50" s="14" t="n"/>
      <c r="C50" s="14" t="n"/>
      <c r="D50" s="14" t="n"/>
      <c r="E50" s="15" t="n"/>
      <c r="F50" s="15" t="n"/>
      <c r="G50" s="16" t="n"/>
      <c r="H50" s="14">
        <f>IF(A50="","",IF(COUNTIFS('Ödemeler'!$B$2:$B$1001,A50,'Ödemeler'!$D$2:$D$1001,BuAy)&gt;0,"Evet","Hayır"))</f>
        <v/>
      </c>
      <c r="I50" s="16">
        <f>IF(A50="","",SUMIFS('Ödemeler'!$C$2:$C$1001,'Ödemeler'!$B$2:$B$1001,A50))</f>
        <v/>
      </c>
      <c r="J50" s="14">
        <f>IF(A50="","",IF(F50="","Süresiz",IF(F50&lt;TODAY(),"Süresi doldu",IF(F50-TODAY()&lt;=UyariGun,"Bitiyor","Aktif"))))</f>
        <v/>
      </c>
      <c r="K50" s="14" t="n"/>
    </row>
    <row r="51">
      <c r="A51" s="14" t="n"/>
      <c r="B51" s="14" t="n"/>
      <c r="C51" s="14" t="n"/>
      <c r="D51" s="14" t="n"/>
      <c r="E51" s="15" t="n"/>
      <c r="F51" s="15" t="n"/>
      <c r="G51" s="16" t="n"/>
      <c r="H51" s="14">
        <f>IF(A51="","",IF(COUNTIFS('Ödemeler'!$B$2:$B$1001,A51,'Ödemeler'!$D$2:$D$1001,BuAy)&gt;0,"Evet","Hayır"))</f>
        <v/>
      </c>
      <c r="I51" s="16">
        <f>IF(A51="","",SUMIFS('Ödemeler'!$C$2:$C$1001,'Ödemeler'!$B$2:$B$1001,A51))</f>
        <v/>
      </c>
      <c r="J51" s="14">
        <f>IF(A51="","",IF(F51="","Süresiz",IF(F51&lt;TODAY(),"Süresi doldu",IF(F51-TODAY()&lt;=UyariGun,"Bitiyor","Aktif"))))</f>
        <v/>
      </c>
      <c r="K51" s="14" t="n"/>
    </row>
    <row r="52">
      <c r="A52" s="14" t="n"/>
      <c r="B52" s="14" t="n"/>
      <c r="C52" s="14" t="n"/>
      <c r="D52" s="14" t="n"/>
      <c r="E52" s="15" t="n"/>
      <c r="F52" s="15" t="n"/>
      <c r="G52" s="16" t="n"/>
      <c r="H52" s="14">
        <f>IF(A52="","",IF(COUNTIFS('Ödemeler'!$B$2:$B$1001,A52,'Ödemeler'!$D$2:$D$1001,BuAy)&gt;0,"Evet","Hayır"))</f>
        <v/>
      </c>
      <c r="I52" s="16">
        <f>IF(A52="","",SUMIFS('Ödemeler'!$C$2:$C$1001,'Ödemeler'!$B$2:$B$1001,A52))</f>
        <v/>
      </c>
      <c r="J52" s="14">
        <f>IF(A52="","",IF(F52="","Süresiz",IF(F52&lt;TODAY(),"Süresi doldu",IF(F52-TODAY()&lt;=UyariGun,"Bitiyor","Aktif"))))</f>
        <v/>
      </c>
      <c r="K52" s="14" t="n"/>
    </row>
    <row r="53">
      <c r="A53" s="14" t="n"/>
      <c r="B53" s="14" t="n"/>
      <c r="C53" s="14" t="n"/>
      <c r="D53" s="14" t="n"/>
      <c r="E53" s="15" t="n"/>
      <c r="F53" s="15" t="n"/>
      <c r="G53" s="16" t="n"/>
      <c r="H53" s="14">
        <f>IF(A53="","",IF(COUNTIFS('Ödemeler'!$B$2:$B$1001,A53,'Ödemeler'!$D$2:$D$1001,BuAy)&gt;0,"Evet","Hayır"))</f>
        <v/>
      </c>
      <c r="I53" s="16">
        <f>IF(A53="","",SUMIFS('Ödemeler'!$C$2:$C$1001,'Ödemeler'!$B$2:$B$1001,A53))</f>
        <v/>
      </c>
      <c r="J53" s="14">
        <f>IF(A53="","",IF(F53="","Süresiz",IF(F53&lt;TODAY(),"Süresi doldu",IF(F53-TODAY()&lt;=UyariGun,"Bitiyor","Aktif"))))</f>
        <v/>
      </c>
      <c r="K53" s="14" t="n"/>
    </row>
    <row r="54">
      <c r="A54" s="14" t="n"/>
      <c r="B54" s="14" t="n"/>
      <c r="C54" s="14" t="n"/>
      <c r="D54" s="14" t="n"/>
      <c r="E54" s="15" t="n"/>
      <c r="F54" s="15" t="n"/>
      <c r="G54" s="16" t="n"/>
      <c r="H54" s="14">
        <f>IF(A54="","",IF(COUNTIFS('Ödemeler'!$B$2:$B$1001,A54,'Ödemeler'!$D$2:$D$1001,BuAy)&gt;0,"Evet","Hayır"))</f>
        <v/>
      </c>
      <c r="I54" s="16">
        <f>IF(A54="","",SUMIFS('Ödemeler'!$C$2:$C$1001,'Ödemeler'!$B$2:$B$1001,A54))</f>
        <v/>
      </c>
      <c r="J54" s="14">
        <f>IF(A54="","",IF(F54="","Süresiz",IF(F54&lt;TODAY(),"Süresi doldu",IF(F54-TODAY()&lt;=UyariGun,"Bitiyor","Aktif"))))</f>
        <v/>
      </c>
      <c r="K54" s="14" t="n"/>
    </row>
    <row r="55">
      <c r="A55" s="14" t="n"/>
      <c r="B55" s="14" t="n"/>
      <c r="C55" s="14" t="n"/>
      <c r="D55" s="14" t="n"/>
      <c r="E55" s="15" t="n"/>
      <c r="F55" s="15" t="n"/>
      <c r="G55" s="16" t="n"/>
      <c r="H55" s="14">
        <f>IF(A55="","",IF(COUNTIFS('Ödemeler'!$B$2:$B$1001,A55,'Ödemeler'!$D$2:$D$1001,BuAy)&gt;0,"Evet","Hayır"))</f>
        <v/>
      </c>
      <c r="I55" s="16">
        <f>IF(A55="","",SUMIFS('Ödemeler'!$C$2:$C$1001,'Ödemeler'!$B$2:$B$1001,A55))</f>
        <v/>
      </c>
      <c r="J55" s="14">
        <f>IF(A55="","",IF(F55="","Süresiz",IF(F55&lt;TODAY(),"Süresi doldu",IF(F55-TODAY()&lt;=UyariGun,"Bitiyor","Aktif"))))</f>
        <v/>
      </c>
      <c r="K55" s="14" t="n"/>
    </row>
    <row r="56">
      <c r="A56" s="14" t="n"/>
      <c r="B56" s="14" t="n"/>
      <c r="C56" s="14" t="n"/>
      <c r="D56" s="14" t="n"/>
      <c r="E56" s="15" t="n"/>
      <c r="F56" s="15" t="n"/>
      <c r="G56" s="16" t="n"/>
      <c r="H56" s="14">
        <f>IF(A56="","",IF(COUNTIFS('Ödemeler'!$B$2:$B$1001,A56,'Ödemeler'!$D$2:$D$1001,BuAy)&gt;0,"Evet","Hayır"))</f>
        <v/>
      </c>
      <c r="I56" s="16">
        <f>IF(A56="","",SUMIFS('Ödemeler'!$C$2:$C$1001,'Ödemeler'!$B$2:$B$1001,A56))</f>
        <v/>
      </c>
      <c r="J56" s="14">
        <f>IF(A56="","",IF(F56="","Süresiz",IF(F56&lt;TODAY(),"Süresi doldu",IF(F56-TODAY()&lt;=UyariGun,"Bitiyor","Aktif"))))</f>
        <v/>
      </c>
      <c r="K56" s="14" t="n"/>
    </row>
    <row r="57">
      <c r="A57" s="14" t="n"/>
      <c r="B57" s="14" t="n"/>
      <c r="C57" s="14" t="n"/>
      <c r="D57" s="14" t="n"/>
      <c r="E57" s="15" t="n"/>
      <c r="F57" s="15" t="n"/>
      <c r="G57" s="16" t="n"/>
      <c r="H57" s="14">
        <f>IF(A57="","",IF(COUNTIFS('Ödemeler'!$B$2:$B$1001,A57,'Ödemeler'!$D$2:$D$1001,BuAy)&gt;0,"Evet","Hayır"))</f>
        <v/>
      </c>
      <c r="I57" s="16">
        <f>IF(A57="","",SUMIFS('Ödemeler'!$C$2:$C$1001,'Ödemeler'!$B$2:$B$1001,A57))</f>
        <v/>
      </c>
      <c r="J57" s="14">
        <f>IF(A57="","",IF(F57="","Süresiz",IF(F57&lt;TODAY(),"Süresi doldu",IF(F57-TODAY()&lt;=UyariGun,"Bitiyor","Aktif"))))</f>
        <v/>
      </c>
      <c r="K57" s="14" t="n"/>
    </row>
    <row r="58">
      <c r="A58" s="14" t="n"/>
      <c r="B58" s="14" t="n"/>
      <c r="C58" s="14" t="n"/>
      <c r="D58" s="14" t="n"/>
      <c r="E58" s="15" t="n"/>
      <c r="F58" s="15" t="n"/>
      <c r="G58" s="16" t="n"/>
      <c r="H58" s="14">
        <f>IF(A58="","",IF(COUNTIFS('Ödemeler'!$B$2:$B$1001,A58,'Ödemeler'!$D$2:$D$1001,BuAy)&gt;0,"Evet","Hayır"))</f>
        <v/>
      </c>
      <c r="I58" s="16">
        <f>IF(A58="","",SUMIFS('Ödemeler'!$C$2:$C$1001,'Ödemeler'!$B$2:$B$1001,A58))</f>
        <v/>
      </c>
      <c r="J58" s="14">
        <f>IF(A58="","",IF(F58="","Süresiz",IF(F58&lt;TODAY(),"Süresi doldu",IF(F58-TODAY()&lt;=UyariGun,"Bitiyor","Aktif"))))</f>
        <v/>
      </c>
      <c r="K58" s="14" t="n"/>
    </row>
    <row r="59">
      <c r="A59" s="14" t="n"/>
      <c r="B59" s="14" t="n"/>
      <c r="C59" s="14" t="n"/>
      <c r="D59" s="14" t="n"/>
      <c r="E59" s="15" t="n"/>
      <c r="F59" s="15" t="n"/>
      <c r="G59" s="16" t="n"/>
      <c r="H59" s="14">
        <f>IF(A59="","",IF(COUNTIFS('Ödemeler'!$B$2:$B$1001,A59,'Ödemeler'!$D$2:$D$1001,BuAy)&gt;0,"Evet","Hayır"))</f>
        <v/>
      </c>
      <c r="I59" s="16">
        <f>IF(A59="","",SUMIFS('Ödemeler'!$C$2:$C$1001,'Ödemeler'!$B$2:$B$1001,A59))</f>
        <v/>
      </c>
      <c r="J59" s="14">
        <f>IF(A59="","",IF(F59="","Süresiz",IF(F59&lt;TODAY(),"Süresi doldu",IF(F59-TODAY()&lt;=UyariGun,"Bitiyor","Aktif"))))</f>
        <v/>
      </c>
      <c r="K59" s="14" t="n"/>
    </row>
    <row r="60">
      <c r="A60" s="14" t="n"/>
      <c r="B60" s="14" t="n"/>
      <c r="C60" s="14" t="n"/>
      <c r="D60" s="14" t="n"/>
      <c r="E60" s="15" t="n"/>
      <c r="F60" s="15" t="n"/>
      <c r="G60" s="16" t="n"/>
      <c r="H60" s="14">
        <f>IF(A60="","",IF(COUNTIFS('Ödemeler'!$B$2:$B$1001,A60,'Ödemeler'!$D$2:$D$1001,BuAy)&gt;0,"Evet","Hayır"))</f>
        <v/>
      </c>
      <c r="I60" s="16">
        <f>IF(A60="","",SUMIFS('Ödemeler'!$C$2:$C$1001,'Ödemeler'!$B$2:$B$1001,A60))</f>
        <v/>
      </c>
      <c r="J60" s="14">
        <f>IF(A60="","",IF(F60="","Süresiz",IF(F60&lt;TODAY(),"Süresi doldu",IF(F60-TODAY()&lt;=UyariGun,"Bitiyor","Aktif"))))</f>
        <v/>
      </c>
      <c r="K60" s="14" t="n"/>
    </row>
    <row r="61">
      <c r="A61" s="14" t="n"/>
      <c r="B61" s="14" t="n"/>
      <c r="C61" s="14" t="n"/>
      <c r="D61" s="14" t="n"/>
      <c r="E61" s="15" t="n"/>
      <c r="F61" s="15" t="n"/>
      <c r="G61" s="16" t="n"/>
      <c r="H61" s="14">
        <f>IF(A61="","",IF(COUNTIFS('Ödemeler'!$B$2:$B$1001,A61,'Ödemeler'!$D$2:$D$1001,BuAy)&gt;0,"Evet","Hayır"))</f>
        <v/>
      </c>
      <c r="I61" s="16">
        <f>IF(A61="","",SUMIFS('Ödemeler'!$C$2:$C$1001,'Ödemeler'!$B$2:$B$1001,A61))</f>
        <v/>
      </c>
      <c r="J61" s="14">
        <f>IF(A61="","",IF(F61="","Süresiz",IF(F61&lt;TODAY(),"Süresi doldu",IF(F61-TODAY()&lt;=UyariGun,"Bitiyor","Aktif"))))</f>
        <v/>
      </c>
      <c r="K61" s="14" t="n"/>
    </row>
    <row r="62">
      <c r="A62" s="14" t="n"/>
      <c r="B62" s="14" t="n"/>
      <c r="C62" s="14" t="n"/>
      <c r="D62" s="14" t="n"/>
      <c r="E62" s="15" t="n"/>
      <c r="F62" s="15" t="n"/>
      <c r="G62" s="16" t="n"/>
      <c r="H62" s="14">
        <f>IF(A62="","",IF(COUNTIFS('Ödemeler'!$B$2:$B$1001,A62,'Ödemeler'!$D$2:$D$1001,BuAy)&gt;0,"Evet","Hayır"))</f>
        <v/>
      </c>
      <c r="I62" s="16">
        <f>IF(A62="","",SUMIFS('Ödemeler'!$C$2:$C$1001,'Ödemeler'!$B$2:$B$1001,A62))</f>
        <v/>
      </c>
      <c r="J62" s="14">
        <f>IF(A62="","",IF(F62="","Süresiz",IF(F62&lt;TODAY(),"Süresi doldu",IF(F62-TODAY()&lt;=UyariGun,"Bitiyor","Aktif"))))</f>
        <v/>
      </c>
      <c r="K62" s="14" t="n"/>
    </row>
    <row r="63">
      <c r="A63" s="14" t="n"/>
      <c r="B63" s="14" t="n"/>
      <c r="C63" s="14" t="n"/>
      <c r="D63" s="14" t="n"/>
      <c r="E63" s="15" t="n"/>
      <c r="F63" s="15" t="n"/>
      <c r="G63" s="16" t="n"/>
      <c r="H63" s="14">
        <f>IF(A63="","",IF(COUNTIFS('Ödemeler'!$B$2:$B$1001,A63,'Ödemeler'!$D$2:$D$1001,BuAy)&gt;0,"Evet","Hayır"))</f>
        <v/>
      </c>
      <c r="I63" s="16">
        <f>IF(A63="","",SUMIFS('Ödemeler'!$C$2:$C$1001,'Ödemeler'!$B$2:$B$1001,A63))</f>
        <v/>
      </c>
      <c r="J63" s="14">
        <f>IF(A63="","",IF(F63="","Süresiz",IF(F63&lt;TODAY(),"Süresi doldu",IF(F63-TODAY()&lt;=UyariGun,"Bitiyor","Aktif"))))</f>
        <v/>
      </c>
      <c r="K63" s="14" t="n"/>
    </row>
    <row r="64">
      <c r="A64" s="14" t="n"/>
      <c r="B64" s="14" t="n"/>
      <c r="C64" s="14" t="n"/>
      <c r="D64" s="14" t="n"/>
      <c r="E64" s="15" t="n"/>
      <c r="F64" s="15" t="n"/>
      <c r="G64" s="16" t="n"/>
      <c r="H64" s="14">
        <f>IF(A64="","",IF(COUNTIFS('Ödemeler'!$B$2:$B$1001,A64,'Ödemeler'!$D$2:$D$1001,BuAy)&gt;0,"Evet","Hayır"))</f>
        <v/>
      </c>
      <c r="I64" s="16">
        <f>IF(A64="","",SUMIFS('Ödemeler'!$C$2:$C$1001,'Ödemeler'!$B$2:$B$1001,A64))</f>
        <v/>
      </c>
      <c r="J64" s="14">
        <f>IF(A64="","",IF(F64="","Süresiz",IF(F64&lt;TODAY(),"Süresi doldu",IF(F64-TODAY()&lt;=UyariGun,"Bitiyor","Aktif"))))</f>
        <v/>
      </c>
      <c r="K64" s="14" t="n"/>
    </row>
    <row r="65">
      <c r="A65" s="14" t="n"/>
      <c r="B65" s="14" t="n"/>
      <c r="C65" s="14" t="n"/>
      <c r="D65" s="14" t="n"/>
      <c r="E65" s="15" t="n"/>
      <c r="F65" s="15" t="n"/>
      <c r="G65" s="16" t="n"/>
      <c r="H65" s="14">
        <f>IF(A65="","",IF(COUNTIFS('Ödemeler'!$B$2:$B$1001,A65,'Ödemeler'!$D$2:$D$1001,BuAy)&gt;0,"Evet","Hayır"))</f>
        <v/>
      </c>
      <c r="I65" s="16">
        <f>IF(A65="","",SUMIFS('Ödemeler'!$C$2:$C$1001,'Ödemeler'!$B$2:$B$1001,A65))</f>
        <v/>
      </c>
      <c r="J65" s="14">
        <f>IF(A65="","",IF(F65="","Süresiz",IF(F65&lt;TODAY(),"Süresi doldu",IF(F65-TODAY()&lt;=UyariGun,"Bitiyor","Aktif"))))</f>
        <v/>
      </c>
      <c r="K65" s="14" t="n"/>
    </row>
    <row r="66">
      <c r="A66" s="14" t="n"/>
      <c r="B66" s="14" t="n"/>
      <c r="C66" s="14" t="n"/>
      <c r="D66" s="14" t="n"/>
      <c r="E66" s="15" t="n"/>
      <c r="F66" s="15" t="n"/>
      <c r="G66" s="16" t="n"/>
      <c r="H66" s="14">
        <f>IF(A66="","",IF(COUNTIFS('Ödemeler'!$B$2:$B$1001,A66,'Ödemeler'!$D$2:$D$1001,BuAy)&gt;0,"Evet","Hayır"))</f>
        <v/>
      </c>
      <c r="I66" s="16">
        <f>IF(A66="","",SUMIFS('Ödemeler'!$C$2:$C$1001,'Ödemeler'!$B$2:$B$1001,A66))</f>
        <v/>
      </c>
      <c r="J66" s="14">
        <f>IF(A66="","",IF(F66="","Süresiz",IF(F66&lt;TODAY(),"Süresi doldu",IF(F66-TODAY()&lt;=UyariGun,"Bitiyor","Aktif"))))</f>
        <v/>
      </c>
      <c r="K66" s="14" t="n"/>
    </row>
    <row r="67">
      <c r="A67" s="14" t="n"/>
      <c r="B67" s="14" t="n"/>
      <c r="C67" s="14" t="n"/>
      <c r="D67" s="14" t="n"/>
      <c r="E67" s="15" t="n"/>
      <c r="F67" s="15" t="n"/>
      <c r="G67" s="16" t="n"/>
      <c r="H67" s="14">
        <f>IF(A67="","",IF(COUNTIFS('Ödemeler'!$B$2:$B$1001,A67,'Ödemeler'!$D$2:$D$1001,BuAy)&gt;0,"Evet","Hayır"))</f>
        <v/>
      </c>
      <c r="I67" s="16">
        <f>IF(A67="","",SUMIFS('Ödemeler'!$C$2:$C$1001,'Ödemeler'!$B$2:$B$1001,A67))</f>
        <v/>
      </c>
      <c r="J67" s="14">
        <f>IF(A67="","",IF(F67="","Süresiz",IF(F67&lt;TODAY(),"Süresi doldu",IF(F67-TODAY()&lt;=UyariGun,"Bitiyor","Aktif"))))</f>
        <v/>
      </c>
      <c r="K67" s="14" t="n"/>
    </row>
    <row r="68">
      <c r="A68" s="14" t="n"/>
      <c r="B68" s="14" t="n"/>
      <c r="C68" s="14" t="n"/>
      <c r="D68" s="14" t="n"/>
      <c r="E68" s="15" t="n"/>
      <c r="F68" s="15" t="n"/>
      <c r="G68" s="16" t="n"/>
      <c r="H68" s="14">
        <f>IF(A68="","",IF(COUNTIFS('Ödemeler'!$B$2:$B$1001,A68,'Ödemeler'!$D$2:$D$1001,BuAy)&gt;0,"Evet","Hayır"))</f>
        <v/>
      </c>
      <c r="I68" s="16">
        <f>IF(A68="","",SUMIFS('Ödemeler'!$C$2:$C$1001,'Ödemeler'!$B$2:$B$1001,A68))</f>
        <v/>
      </c>
      <c r="J68" s="14">
        <f>IF(A68="","",IF(F68="","Süresiz",IF(F68&lt;TODAY(),"Süresi doldu",IF(F68-TODAY()&lt;=UyariGun,"Bitiyor","Aktif"))))</f>
        <v/>
      </c>
      <c r="K68" s="14" t="n"/>
    </row>
    <row r="69">
      <c r="A69" s="14" t="n"/>
      <c r="B69" s="14" t="n"/>
      <c r="C69" s="14" t="n"/>
      <c r="D69" s="14" t="n"/>
      <c r="E69" s="15" t="n"/>
      <c r="F69" s="15" t="n"/>
      <c r="G69" s="16" t="n"/>
      <c r="H69" s="14">
        <f>IF(A69="","",IF(COUNTIFS('Ödemeler'!$B$2:$B$1001,A69,'Ödemeler'!$D$2:$D$1001,BuAy)&gt;0,"Evet","Hayır"))</f>
        <v/>
      </c>
      <c r="I69" s="16">
        <f>IF(A69="","",SUMIFS('Ödemeler'!$C$2:$C$1001,'Ödemeler'!$B$2:$B$1001,A69))</f>
        <v/>
      </c>
      <c r="J69" s="14">
        <f>IF(A69="","",IF(F69="","Süresiz",IF(F69&lt;TODAY(),"Süresi doldu",IF(F69-TODAY()&lt;=UyariGun,"Bitiyor","Aktif"))))</f>
        <v/>
      </c>
      <c r="K69" s="14" t="n"/>
    </row>
    <row r="70">
      <c r="A70" s="14" t="n"/>
      <c r="B70" s="14" t="n"/>
      <c r="C70" s="14" t="n"/>
      <c r="D70" s="14" t="n"/>
      <c r="E70" s="15" t="n"/>
      <c r="F70" s="15" t="n"/>
      <c r="G70" s="16" t="n"/>
      <c r="H70" s="14">
        <f>IF(A70="","",IF(COUNTIFS('Ödemeler'!$B$2:$B$1001,A70,'Ödemeler'!$D$2:$D$1001,BuAy)&gt;0,"Evet","Hayır"))</f>
        <v/>
      </c>
      <c r="I70" s="16">
        <f>IF(A70="","",SUMIFS('Ödemeler'!$C$2:$C$1001,'Ödemeler'!$B$2:$B$1001,A70))</f>
        <v/>
      </c>
      <c r="J70" s="14">
        <f>IF(A70="","",IF(F70="","Süresiz",IF(F70&lt;TODAY(),"Süresi doldu",IF(F70-TODAY()&lt;=UyariGun,"Bitiyor","Aktif"))))</f>
        <v/>
      </c>
      <c r="K70" s="14" t="n"/>
    </row>
    <row r="71">
      <c r="A71" s="14" t="n"/>
      <c r="B71" s="14" t="n"/>
      <c r="C71" s="14" t="n"/>
      <c r="D71" s="14" t="n"/>
      <c r="E71" s="15" t="n"/>
      <c r="F71" s="15" t="n"/>
      <c r="G71" s="16" t="n"/>
      <c r="H71" s="14">
        <f>IF(A71="","",IF(COUNTIFS('Ödemeler'!$B$2:$B$1001,A71,'Ödemeler'!$D$2:$D$1001,BuAy)&gt;0,"Evet","Hayır"))</f>
        <v/>
      </c>
      <c r="I71" s="16">
        <f>IF(A71="","",SUMIFS('Ödemeler'!$C$2:$C$1001,'Ödemeler'!$B$2:$B$1001,A71))</f>
        <v/>
      </c>
      <c r="J71" s="14">
        <f>IF(A71="","",IF(F71="","Süresiz",IF(F71&lt;TODAY(),"Süresi doldu",IF(F71-TODAY()&lt;=UyariGun,"Bitiyor","Aktif"))))</f>
        <v/>
      </c>
      <c r="K71" s="14" t="n"/>
    </row>
    <row r="72">
      <c r="A72" s="14" t="n"/>
      <c r="B72" s="14" t="n"/>
      <c r="C72" s="14" t="n"/>
      <c r="D72" s="14" t="n"/>
      <c r="E72" s="15" t="n"/>
      <c r="F72" s="15" t="n"/>
      <c r="G72" s="16" t="n"/>
      <c r="H72" s="14">
        <f>IF(A72="","",IF(COUNTIFS('Ödemeler'!$B$2:$B$1001,A72,'Ödemeler'!$D$2:$D$1001,BuAy)&gt;0,"Evet","Hayır"))</f>
        <v/>
      </c>
      <c r="I72" s="16">
        <f>IF(A72="","",SUMIFS('Ödemeler'!$C$2:$C$1001,'Ödemeler'!$B$2:$B$1001,A72))</f>
        <v/>
      </c>
      <c r="J72" s="14">
        <f>IF(A72="","",IF(F72="","Süresiz",IF(F72&lt;TODAY(),"Süresi doldu",IF(F72-TODAY()&lt;=UyariGun,"Bitiyor","Aktif"))))</f>
        <v/>
      </c>
      <c r="K72" s="14" t="n"/>
    </row>
    <row r="73">
      <c r="A73" s="14" t="n"/>
      <c r="B73" s="14" t="n"/>
      <c r="C73" s="14" t="n"/>
      <c r="D73" s="14" t="n"/>
      <c r="E73" s="15" t="n"/>
      <c r="F73" s="15" t="n"/>
      <c r="G73" s="16" t="n"/>
      <c r="H73" s="14">
        <f>IF(A73="","",IF(COUNTIFS('Ödemeler'!$B$2:$B$1001,A73,'Ödemeler'!$D$2:$D$1001,BuAy)&gt;0,"Evet","Hayır"))</f>
        <v/>
      </c>
      <c r="I73" s="16">
        <f>IF(A73="","",SUMIFS('Ödemeler'!$C$2:$C$1001,'Ödemeler'!$B$2:$B$1001,A73))</f>
        <v/>
      </c>
      <c r="J73" s="14">
        <f>IF(A73="","",IF(F73="","Süresiz",IF(F73&lt;TODAY(),"Süresi doldu",IF(F73-TODAY()&lt;=UyariGun,"Bitiyor","Aktif"))))</f>
        <v/>
      </c>
      <c r="K73" s="14" t="n"/>
    </row>
    <row r="74">
      <c r="A74" s="14" t="n"/>
      <c r="B74" s="14" t="n"/>
      <c r="C74" s="14" t="n"/>
      <c r="D74" s="14" t="n"/>
      <c r="E74" s="15" t="n"/>
      <c r="F74" s="15" t="n"/>
      <c r="G74" s="16" t="n"/>
      <c r="H74" s="14">
        <f>IF(A74="","",IF(COUNTIFS('Ödemeler'!$B$2:$B$1001,A74,'Ödemeler'!$D$2:$D$1001,BuAy)&gt;0,"Evet","Hayır"))</f>
        <v/>
      </c>
      <c r="I74" s="16">
        <f>IF(A74="","",SUMIFS('Ödemeler'!$C$2:$C$1001,'Ödemeler'!$B$2:$B$1001,A74))</f>
        <v/>
      </c>
      <c r="J74" s="14">
        <f>IF(A74="","",IF(F74="","Süresiz",IF(F74&lt;TODAY(),"Süresi doldu",IF(F74-TODAY()&lt;=UyariGun,"Bitiyor","Aktif"))))</f>
        <v/>
      </c>
      <c r="K74" s="14" t="n"/>
    </row>
    <row r="75">
      <c r="A75" s="14" t="n"/>
      <c r="B75" s="14" t="n"/>
      <c r="C75" s="14" t="n"/>
      <c r="D75" s="14" t="n"/>
      <c r="E75" s="15" t="n"/>
      <c r="F75" s="15" t="n"/>
      <c r="G75" s="16" t="n"/>
      <c r="H75" s="14">
        <f>IF(A75="","",IF(COUNTIFS('Ödemeler'!$B$2:$B$1001,A75,'Ödemeler'!$D$2:$D$1001,BuAy)&gt;0,"Evet","Hayır"))</f>
        <v/>
      </c>
      <c r="I75" s="16">
        <f>IF(A75="","",SUMIFS('Ödemeler'!$C$2:$C$1001,'Ödemeler'!$B$2:$B$1001,A75))</f>
        <v/>
      </c>
      <c r="J75" s="14">
        <f>IF(A75="","",IF(F75="","Süresiz",IF(F75&lt;TODAY(),"Süresi doldu",IF(F75-TODAY()&lt;=UyariGun,"Bitiyor","Aktif"))))</f>
        <v/>
      </c>
      <c r="K75" s="14" t="n"/>
    </row>
    <row r="76">
      <c r="A76" s="14" t="n"/>
      <c r="B76" s="14" t="n"/>
      <c r="C76" s="14" t="n"/>
      <c r="D76" s="14" t="n"/>
      <c r="E76" s="15" t="n"/>
      <c r="F76" s="15" t="n"/>
      <c r="G76" s="16" t="n"/>
      <c r="H76" s="14">
        <f>IF(A76="","",IF(COUNTIFS('Ödemeler'!$B$2:$B$1001,A76,'Ödemeler'!$D$2:$D$1001,BuAy)&gt;0,"Evet","Hayır"))</f>
        <v/>
      </c>
      <c r="I76" s="16">
        <f>IF(A76="","",SUMIFS('Ödemeler'!$C$2:$C$1001,'Ödemeler'!$B$2:$B$1001,A76))</f>
        <v/>
      </c>
      <c r="J76" s="14">
        <f>IF(A76="","",IF(F76="","Süresiz",IF(F76&lt;TODAY(),"Süresi doldu",IF(F76-TODAY()&lt;=UyariGun,"Bitiyor","Aktif"))))</f>
        <v/>
      </c>
      <c r="K76" s="14" t="n"/>
    </row>
    <row r="77">
      <c r="A77" s="14" t="n"/>
      <c r="B77" s="14" t="n"/>
      <c r="C77" s="14" t="n"/>
      <c r="D77" s="14" t="n"/>
      <c r="E77" s="15" t="n"/>
      <c r="F77" s="15" t="n"/>
      <c r="G77" s="16" t="n"/>
      <c r="H77" s="14">
        <f>IF(A77="","",IF(COUNTIFS('Ödemeler'!$B$2:$B$1001,A77,'Ödemeler'!$D$2:$D$1001,BuAy)&gt;0,"Evet","Hayır"))</f>
        <v/>
      </c>
      <c r="I77" s="16">
        <f>IF(A77="","",SUMIFS('Ödemeler'!$C$2:$C$1001,'Ödemeler'!$B$2:$B$1001,A77))</f>
        <v/>
      </c>
      <c r="J77" s="14">
        <f>IF(A77="","",IF(F77="","Süresiz",IF(F77&lt;TODAY(),"Süresi doldu",IF(F77-TODAY()&lt;=UyariGun,"Bitiyor","Aktif"))))</f>
        <v/>
      </c>
      <c r="K77" s="14" t="n"/>
    </row>
    <row r="78">
      <c r="A78" s="14" t="n"/>
      <c r="B78" s="14" t="n"/>
      <c r="C78" s="14" t="n"/>
      <c r="D78" s="14" t="n"/>
      <c r="E78" s="15" t="n"/>
      <c r="F78" s="15" t="n"/>
      <c r="G78" s="16" t="n"/>
      <c r="H78" s="14">
        <f>IF(A78="","",IF(COUNTIFS('Ödemeler'!$B$2:$B$1001,A78,'Ödemeler'!$D$2:$D$1001,BuAy)&gt;0,"Evet","Hayır"))</f>
        <v/>
      </c>
      <c r="I78" s="16">
        <f>IF(A78="","",SUMIFS('Ödemeler'!$C$2:$C$1001,'Ödemeler'!$B$2:$B$1001,A78))</f>
        <v/>
      </c>
      <c r="J78" s="14">
        <f>IF(A78="","",IF(F78="","Süresiz",IF(F78&lt;TODAY(),"Süresi doldu",IF(F78-TODAY()&lt;=UyariGun,"Bitiyor","Aktif"))))</f>
        <v/>
      </c>
      <c r="K78" s="14" t="n"/>
    </row>
    <row r="79">
      <c r="A79" s="14" t="n"/>
      <c r="B79" s="14" t="n"/>
      <c r="C79" s="14" t="n"/>
      <c r="D79" s="14" t="n"/>
      <c r="E79" s="15" t="n"/>
      <c r="F79" s="15" t="n"/>
      <c r="G79" s="16" t="n"/>
      <c r="H79" s="14">
        <f>IF(A79="","",IF(COUNTIFS('Ödemeler'!$B$2:$B$1001,A79,'Ödemeler'!$D$2:$D$1001,BuAy)&gt;0,"Evet","Hayır"))</f>
        <v/>
      </c>
      <c r="I79" s="16">
        <f>IF(A79="","",SUMIFS('Ödemeler'!$C$2:$C$1001,'Ödemeler'!$B$2:$B$1001,A79))</f>
        <v/>
      </c>
      <c r="J79" s="14">
        <f>IF(A79="","",IF(F79="","Süresiz",IF(F79&lt;TODAY(),"Süresi doldu",IF(F79-TODAY()&lt;=UyariGun,"Bitiyor","Aktif"))))</f>
        <v/>
      </c>
      <c r="K79" s="14" t="n"/>
    </row>
    <row r="80">
      <c r="A80" s="14" t="n"/>
      <c r="B80" s="14" t="n"/>
      <c r="C80" s="14" t="n"/>
      <c r="D80" s="14" t="n"/>
      <c r="E80" s="15" t="n"/>
      <c r="F80" s="15" t="n"/>
      <c r="G80" s="16" t="n"/>
      <c r="H80" s="14">
        <f>IF(A80="","",IF(COUNTIFS('Ödemeler'!$B$2:$B$1001,A80,'Ödemeler'!$D$2:$D$1001,BuAy)&gt;0,"Evet","Hayır"))</f>
        <v/>
      </c>
      <c r="I80" s="16">
        <f>IF(A80="","",SUMIFS('Ödemeler'!$C$2:$C$1001,'Ödemeler'!$B$2:$B$1001,A80))</f>
        <v/>
      </c>
      <c r="J80" s="14">
        <f>IF(A80="","",IF(F80="","Süresiz",IF(F80&lt;TODAY(),"Süresi doldu",IF(F80-TODAY()&lt;=UyariGun,"Bitiyor","Aktif"))))</f>
        <v/>
      </c>
      <c r="K80" s="14" t="n"/>
    </row>
    <row r="81">
      <c r="A81" s="14" t="n"/>
      <c r="B81" s="14" t="n"/>
      <c r="C81" s="14" t="n"/>
      <c r="D81" s="14" t="n"/>
      <c r="E81" s="15" t="n"/>
      <c r="F81" s="15" t="n"/>
      <c r="G81" s="16" t="n"/>
      <c r="H81" s="14">
        <f>IF(A81="","",IF(COUNTIFS('Ödemeler'!$B$2:$B$1001,A81,'Ödemeler'!$D$2:$D$1001,BuAy)&gt;0,"Evet","Hayır"))</f>
        <v/>
      </c>
      <c r="I81" s="16">
        <f>IF(A81="","",SUMIFS('Ödemeler'!$C$2:$C$1001,'Ödemeler'!$B$2:$B$1001,A81))</f>
        <v/>
      </c>
      <c r="J81" s="14">
        <f>IF(A81="","",IF(F81="","Süresiz",IF(F81&lt;TODAY(),"Süresi doldu",IF(F81-TODAY()&lt;=UyariGun,"Bitiyor","Aktif"))))</f>
        <v/>
      </c>
      <c r="K81" s="14" t="n"/>
    </row>
    <row r="82">
      <c r="A82" s="14" t="n"/>
      <c r="B82" s="14" t="n"/>
      <c r="C82" s="14" t="n"/>
      <c r="D82" s="14" t="n"/>
      <c r="E82" s="15" t="n"/>
      <c r="F82" s="15" t="n"/>
      <c r="G82" s="16" t="n"/>
      <c r="H82" s="14">
        <f>IF(A82="","",IF(COUNTIFS('Ödemeler'!$B$2:$B$1001,A82,'Ödemeler'!$D$2:$D$1001,BuAy)&gt;0,"Evet","Hayır"))</f>
        <v/>
      </c>
      <c r="I82" s="16">
        <f>IF(A82="","",SUMIFS('Ödemeler'!$C$2:$C$1001,'Ödemeler'!$B$2:$B$1001,A82))</f>
        <v/>
      </c>
      <c r="J82" s="14">
        <f>IF(A82="","",IF(F82="","Süresiz",IF(F82&lt;TODAY(),"Süresi doldu",IF(F82-TODAY()&lt;=UyariGun,"Bitiyor","Aktif"))))</f>
        <v/>
      </c>
      <c r="K82" s="14" t="n"/>
    </row>
    <row r="83">
      <c r="A83" s="14" t="n"/>
      <c r="B83" s="14" t="n"/>
      <c r="C83" s="14" t="n"/>
      <c r="D83" s="14" t="n"/>
      <c r="E83" s="15" t="n"/>
      <c r="F83" s="15" t="n"/>
      <c r="G83" s="16" t="n"/>
      <c r="H83" s="14">
        <f>IF(A83="","",IF(COUNTIFS('Ödemeler'!$B$2:$B$1001,A83,'Ödemeler'!$D$2:$D$1001,BuAy)&gt;0,"Evet","Hayır"))</f>
        <v/>
      </c>
      <c r="I83" s="16">
        <f>IF(A83="","",SUMIFS('Ödemeler'!$C$2:$C$1001,'Ödemeler'!$B$2:$B$1001,A83))</f>
        <v/>
      </c>
      <c r="J83" s="14">
        <f>IF(A83="","",IF(F83="","Süresiz",IF(F83&lt;TODAY(),"Süresi doldu",IF(F83-TODAY()&lt;=UyariGun,"Bitiyor","Aktif"))))</f>
        <v/>
      </c>
      <c r="K83" s="14" t="n"/>
    </row>
    <row r="84">
      <c r="A84" s="14" t="n"/>
      <c r="B84" s="14" t="n"/>
      <c r="C84" s="14" t="n"/>
      <c r="D84" s="14" t="n"/>
      <c r="E84" s="15" t="n"/>
      <c r="F84" s="15" t="n"/>
      <c r="G84" s="16" t="n"/>
      <c r="H84" s="14">
        <f>IF(A84="","",IF(COUNTIFS('Ödemeler'!$B$2:$B$1001,A84,'Ödemeler'!$D$2:$D$1001,BuAy)&gt;0,"Evet","Hayır"))</f>
        <v/>
      </c>
      <c r="I84" s="16">
        <f>IF(A84="","",SUMIFS('Ödemeler'!$C$2:$C$1001,'Ödemeler'!$B$2:$B$1001,A84))</f>
        <v/>
      </c>
      <c r="J84" s="14">
        <f>IF(A84="","",IF(F84="","Süresiz",IF(F84&lt;TODAY(),"Süresi doldu",IF(F84-TODAY()&lt;=UyariGun,"Bitiyor","Aktif"))))</f>
        <v/>
      </c>
      <c r="K84" s="14" t="n"/>
    </row>
    <row r="85">
      <c r="A85" s="14" t="n"/>
      <c r="B85" s="14" t="n"/>
      <c r="C85" s="14" t="n"/>
      <c r="D85" s="14" t="n"/>
      <c r="E85" s="15" t="n"/>
      <c r="F85" s="15" t="n"/>
      <c r="G85" s="16" t="n"/>
      <c r="H85" s="14">
        <f>IF(A85="","",IF(COUNTIFS('Ödemeler'!$B$2:$B$1001,A85,'Ödemeler'!$D$2:$D$1001,BuAy)&gt;0,"Evet","Hayır"))</f>
        <v/>
      </c>
      <c r="I85" s="16">
        <f>IF(A85="","",SUMIFS('Ödemeler'!$C$2:$C$1001,'Ödemeler'!$B$2:$B$1001,A85))</f>
        <v/>
      </c>
      <c r="J85" s="14">
        <f>IF(A85="","",IF(F85="","Süresiz",IF(F85&lt;TODAY(),"Süresi doldu",IF(F85-TODAY()&lt;=UyariGun,"Bitiyor","Aktif"))))</f>
        <v/>
      </c>
      <c r="K85" s="14" t="n"/>
    </row>
    <row r="86">
      <c r="A86" s="14" t="n"/>
      <c r="B86" s="14" t="n"/>
      <c r="C86" s="14" t="n"/>
      <c r="D86" s="14" t="n"/>
      <c r="E86" s="15" t="n"/>
      <c r="F86" s="15" t="n"/>
      <c r="G86" s="16" t="n"/>
      <c r="H86" s="14">
        <f>IF(A86="","",IF(COUNTIFS('Ödemeler'!$B$2:$B$1001,A86,'Ödemeler'!$D$2:$D$1001,BuAy)&gt;0,"Evet","Hayır"))</f>
        <v/>
      </c>
      <c r="I86" s="16">
        <f>IF(A86="","",SUMIFS('Ödemeler'!$C$2:$C$1001,'Ödemeler'!$B$2:$B$1001,A86))</f>
        <v/>
      </c>
      <c r="J86" s="14">
        <f>IF(A86="","",IF(F86="","Süresiz",IF(F86&lt;TODAY(),"Süresi doldu",IF(F86-TODAY()&lt;=UyariGun,"Bitiyor","Aktif"))))</f>
        <v/>
      </c>
      <c r="K86" s="14" t="n"/>
    </row>
    <row r="87">
      <c r="A87" s="14" t="n"/>
      <c r="B87" s="14" t="n"/>
      <c r="C87" s="14" t="n"/>
      <c r="D87" s="14" t="n"/>
      <c r="E87" s="15" t="n"/>
      <c r="F87" s="15" t="n"/>
      <c r="G87" s="16" t="n"/>
      <c r="H87" s="14">
        <f>IF(A87="","",IF(COUNTIFS('Ödemeler'!$B$2:$B$1001,A87,'Ödemeler'!$D$2:$D$1001,BuAy)&gt;0,"Evet","Hayır"))</f>
        <v/>
      </c>
      <c r="I87" s="16">
        <f>IF(A87="","",SUMIFS('Ödemeler'!$C$2:$C$1001,'Ödemeler'!$B$2:$B$1001,A87))</f>
        <v/>
      </c>
      <c r="J87" s="14">
        <f>IF(A87="","",IF(F87="","Süresiz",IF(F87&lt;TODAY(),"Süresi doldu",IF(F87-TODAY()&lt;=UyariGun,"Bitiyor","Aktif"))))</f>
        <v/>
      </c>
      <c r="K87" s="14" t="n"/>
    </row>
    <row r="88">
      <c r="A88" s="14" t="n"/>
      <c r="B88" s="14" t="n"/>
      <c r="C88" s="14" t="n"/>
      <c r="D88" s="14" t="n"/>
      <c r="E88" s="15" t="n"/>
      <c r="F88" s="15" t="n"/>
      <c r="G88" s="16" t="n"/>
      <c r="H88" s="14">
        <f>IF(A88="","",IF(COUNTIFS('Ödemeler'!$B$2:$B$1001,A88,'Ödemeler'!$D$2:$D$1001,BuAy)&gt;0,"Evet","Hayır"))</f>
        <v/>
      </c>
      <c r="I88" s="16">
        <f>IF(A88="","",SUMIFS('Ödemeler'!$C$2:$C$1001,'Ödemeler'!$B$2:$B$1001,A88))</f>
        <v/>
      </c>
      <c r="J88" s="14">
        <f>IF(A88="","",IF(F88="","Süresiz",IF(F88&lt;TODAY(),"Süresi doldu",IF(F88-TODAY()&lt;=UyariGun,"Bitiyor","Aktif"))))</f>
        <v/>
      </c>
      <c r="K88" s="14" t="n"/>
    </row>
    <row r="89">
      <c r="A89" s="14" t="n"/>
      <c r="B89" s="14" t="n"/>
      <c r="C89" s="14" t="n"/>
      <c r="D89" s="14" t="n"/>
      <c r="E89" s="15" t="n"/>
      <c r="F89" s="15" t="n"/>
      <c r="G89" s="16" t="n"/>
      <c r="H89" s="14">
        <f>IF(A89="","",IF(COUNTIFS('Ödemeler'!$B$2:$B$1001,A89,'Ödemeler'!$D$2:$D$1001,BuAy)&gt;0,"Evet","Hayır"))</f>
        <v/>
      </c>
      <c r="I89" s="16">
        <f>IF(A89="","",SUMIFS('Ödemeler'!$C$2:$C$1001,'Ödemeler'!$B$2:$B$1001,A89))</f>
        <v/>
      </c>
      <c r="J89" s="14">
        <f>IF(A89="","",IF(F89="","Süresiz",IF(F89&lt;TODAY(),"Süresi doldu",IF(F89-TODAY()&lt;=UyariGun,"Bitiyor","Aktif"))))</f>
        <v/>
      </c>
      <c r="K89" s="14" t="n"/>
    </row>
    <row r="90">
      <c r="A90" s="14" t="n"/>
      <c r="B90" s="14" t="n"/>
      <c r="C90" s="14" t="n"/>
      <c r="D90" s="14" t="n"/>
      <c r="E90" s="15" t="n"/>
      <c r="F90" s="15" t="n"/>
      <c r="G90" s="16" t="n"/>
      <c r="H90" s="14">
        <f>IF(A90="","",IF(COUNTIFS('Ödemeler'!$B$2:$B$1001,A90,'Ödemeler'!$D$2:$D$1001,BuAy)&gt;0,"Evet","Hayır"))</f>
        <v/>
      </c>
      <c r="I90" s="16">
        <f>IF(A90="","",SUMIFS('Ödemeler'!$C$2:$C$1001,'Ödemeler'!$B$2:$B$1001,A90))</f>
        <v/>
      </c>
      <c r="J90" s="14">
        <f>IF(A90="","",IF(F90="","Süresiz",IF(F90&lt;TODAY(),"Süresi doldu",IF(F90-TODAY()&lt;=UyariGun,"Bitiyor","Aktif"))))</f>
        <v/>
      </c>
      <c r="K90" s="14" t="n"/>
    </row>
    <row r="91">
      <c r="A91" s="14" t="n"/>
      <c r="B91" s="14" t="n"/>
      <c r="C91" s="14" t="n"/>
      <c r="D91" s="14" t="n"/>
      <c r="E91" s="15" t="n"/>
      <c r="F91" s="15" t="n"/>
      <c r="G91" s="16" t="n"/>
      <c r="H91" s="14">
        <f>IF(A91="","",IF(COUNTIFS('Ödemeler'!$B$2:$B$1001,A91,'Ödemeler'!$D$2:$D$1001,BuAy)&gt;0,"Evet","Hayır"))</f>
        <v/>
      </c>
      <c r="I91" s="16">
        <f>IF(A91="","",SUMIFS('Ödemeler'!$C$2:$C$1001,'Ödemeler'!$B$2:$B$1001,A91))</f>
        <v/>
      </c>
      <c r="J91" s="14">
        <f>IF(A91="","",IF(F91="","Süresiz",IF(F91&lt;TODAY(),"Süresi doldu",IF(F91-TODAY()&lt;=UyariGun,"Bitiyor","Aktif"))))</f>
        <v/>
      </c>
      <c r="K91" s="14" t="n"/>
    </row>
    <row r="92">
      <c r="A92" s="14" t="n"/>
      <c r="B92" s="14" t="n"/>
      <c r="C92" s="14" t="n"/>
      <c r="D92" s="14" t="n"/>
      <c r="E92" s="15" t="n"/>
      <c r="F92" s="15" t="n"/>
      <c r="G92" s="16" t="n"/>
      <c r="H92" s="14">
        <f>IF(A92="","",IF(COUNTIFS('Ödemeler'!$B$2:$B$1001,A92,'Ödemeler'!$D$2:$D$1001,BuAy)&gt;0,"Evet","Hayır"))</f>
        <v/>
      </c>
      <c r="I92" s="16">
        <f>IF(A92="","",SUMIFS('Ödemeler'!$C$2:$C$1001,'Ödemeler'!$B$2:$B$1001,A92))</f>
        <v/>
      </c>
      <c r="J92" s="14">
        <f>IF(A92="","",IF(F92="","Süresiz",IF(F92&lt;TODAY(),"Süresi doldu",IF(F92-TODAY()&lt;=UyariGun,"Bitiyor","Aktif"))))</f>
        <v/>
      </c>
      <c r="K92" s="14" t="n"/>
    </row>
    <row r="93">
      <c r="A93" s="14" t="n"/>
      <c r="B93" s="14" t="n"/>
      <c r="C93" s="14" t="n"/>
      <c r="D93" s="14" t="n"/>
      <c r="E93" s="15" t="n"/>
      <c r="F93" s="15" t="n"/>
      <c r="G93" s="16" t="n"/>
      <c r="H93" s="14">
        <f>IF(A93="","",IF(COUNTIFS('Ödemeler'!$B$2:$B$1001,A93,'Ödemeler'!$D$2:$D$1001,BuAy)&gt;0,"Evet","Hayır"))</f>
        <v/>
      </c>
      <c r="I93" s="16">
        <f>IF(A93="","",SUMIFS('Ödemeler'!$C$2:$C$1001,'Ödemeler'!$B$2:$B$1001,A93))</f>
        <v/>
      </c>
      <c r="J93" s="14">
        <f>IF(A93="","",IF(F93="","Süresiz",IF(F93&lt;TODAY(),"Süresi doldu",IF(F93-TODAY()&lt;=UyariGun,"Bitiyor","Aktif"))))</f>
        <v/>
      </c>
      <c r="K93" s="14" t="n"/>
    </row>
    <row r="94">
      <c r="A94" s="14" t="n"/>
      <c r="B94" s="14" t="n"/>
      <c r="C94" s="14" t="n"/>
      <c r="D94" s="14" t="n"/>
      <c r="E94" s="15" t="n"/>
      <c r="F94" s="15" t="n"/>
      <c r="G94" s="16" t="n"/>
      <c r="H94" s="14">
        <f>IF(A94="","",IF(COUNTIFS('Ödemeler'!$B$2:$B$1001,A94,'Ödemeler'!$D$2:$D$1001,BuAy)&gt;0,"Evet","Hayır"))</f>
        <v/>
      </c>
      <c r="I94" s="16">
        <f>IF(A94="","",SUMIFS('Ödemeler'!$C$2:$C$1001,'Ödemeler'!$B$2:$B$1001,A94))</f>
        <v/>
      </c>
      <c r="J94" s="14">
        <f>IF(A94="","",IF(F94="","Süresiz",IF(F94&lt;TODAY(),"Süresi doldu",IF(F94-TODAY()&lt;=UyariGun,"Bitiyor","Aktif"))))</f>
        <v/>
      </c>
      <c r="K94" s="14" t="n"/>
    </row>
    <row r="95">
      <c r="A95" s="14" t="n"/>
      <c r="B95" s="14" t="n"/>
      <c r="C95" s="14" t="n"/>
      <c r="D95" s="14" t="n"/>
      <c r="E95" s="15" t="n"/>
      <c r="F95" s="15" t="n"/>
      <c r="G95" s="16" t="n"/>
      <c r="H95" s="14">
        <f>IF(A95="","",IF(COUNTIFS('Ödemeler'!$B$2:$B$1001,A95,'Ödemeler'!$D$2:$D$1001,BuAy)&gt;0,"Evet","Hayır"))</f>
        <v/>
      </c>
      <c r="I95" s="16">
        <f>IF(A95="","",SUMIFS('Ödemeler'!$C$2:$C$1001,'Ödemeler'!$B$2:$B$1001,A95))</f>
        <v/>
      </c>
      <c r="J95" s="14">
        <f>IF(A95="","",IF(F95="","Süresiz",IF(F95&lt;TODAY(),"Süresi doldu",IF(F95-TODAY()&lt;=UyariGun,"Bitiyor","Aktif"))))</f>
        <v/>
      </c>
      <c r="K95" s="14" t="n"/>
    </row>
    <row r="96">
      <c r="A96" s="14" t="n"/>
      <c r="B96" s="14" t="n"/>
      <c r="C96" s="14" t="n"/>
      <c r="D96" s="14" t="n"/>
      <c r="E96" s="15" t="n"/>
      <c r="F96" s="15" t="n"/>
      <c r="G96" s="16" t="n"/>
      <c r="H96" s="14">
        <f>IF(A96="","",IF(COUNTIFS('Ödemeler'!$B$2:$B$1001,A96,'Ödemeler'!$D$2:$D$1001,BuAy)&gt;0,"Evet","Hayır"))</f>
        <v/>
      </c>
      <c r="I96" s="16">
        <f>IF(A96="","",SUMIFS('Ödemeler'!$C$2:$C$1001,'Ödemeler'!$B$2:$B$1001,A96))</f>
        <v/>
      </c>
      <c r="J96" s="14">
        <f>IF(A96="","",IF(F96="","Süresiz",IF(F96&lt;TODAY(),"Süresi doldu",IF(F96-TODAY()&lt;=UyariGun,"Bitiyor","Aktif"))))</f>
        <v/>
      </c>
      <c r="K96" s="14" t="n"/>
    </row>
    <row r="97">
      <c r="A97" s="14" t="n"/>
      <c r="B97" s="14" t="n"/>
      <c r="C97" s="14" t="n"/>
      <c r="D97" s="14" t="n"/>
      <c r="E97" s="15" t="n"/>
      <c r="F97" s="15" t="n"/>
      <c r="G97" s="16" t="n"/>
      <c r="H97" s="14">
        <f>IF(A97="","",IF(COUNTIFS('Ödemeler'!$B$2:$B$1001,A97,'Ödemeler'!$D$2:$D$1001,BuAy)&gt;0,"Evet","Hayır"))</f>
        <v/>
      </c>
      <c r="I97" s="16">
        <f>IF(A97="","",SUMIFS('Ödemeler'!$C$2:$C$1001,'Ödemeler'!$B$2:$B$1001,A97))</f>
        <v/>
      </c>
      <c r="J97" s="14">
        <f>IF(A97="","",IF(F97="","Süresiz",IF(F97&lt;TODAY(),"Süresi doldu",IF(F97-TODAY()&lt;=UyariGun,"Bitiyor","Aktif"))))</f>
        <v/>
      </c>
      <c r="K97" s="14" t="n"/>
    </row>
    <row r="98">
      <c r="A98" s="14" t="n"/>
      <c r="B98" s="14" t="n"/>
      <c r="C98" s="14" t="n"/>
      <c r="D98" s="14" t="n"/>
      <c r="E98" s="15" t="n"/>
      <c r="F98" s="15" t="n"/>
      <c r="G98" s="16" t="n"/>
      <c r="H98" s="14">
        <f>IF(A98="","",IF(COUNTIFS('Ödemeler'!$B$2:$B$1001,A98,'Ödemeler'!$D$2:$D$1001,BuAy)&gt;0,"Evet","Hayır"))</f>
        <v/>
      </c>
      <c r="I98" s="16">
        <f>IF(A98="","",SUMIFS('Ödemeler'!$C$2:$C$1001,'Ödemeler'!$B$2:$B$1001,A98))</f>
        <v/>
      </c>
      <c r="J98" s="14">
        <f>IF(A98="","",IF(F98="","Süresiz",IF(F98&lt;TODAY(),"Süresi doldu",IF(F98-TODAY()&lt;=UyariGun,"Bitiyor","Aktif"))))</f>
        <v/>
      </c>
      <c r="K98" s="14" t="n"/>
    </row>
    <row r="99">
      <c r="A99" s="14" t="n"/>
      <c r="B99" s="14" t="n"/>
      <c r="C99" s="14" t="n"/>
      <c r="D99" s="14" t="n"/>
      <c r="E99" s="15" t="n"/>
      <c r="F99" s="15" t="n"/>
      <c r="G99" s="16" t="n"/>
      <c r="H99" s="14">
        <f>IF(A99="","",IF(COUNTIFS('Ödemeler'!$B$2:$B$1001,A99,'Ödemeler'!$D$2:$D$1001,BuAy)&gt;0,"Evet","Hayır"))</f>
        <v/>
      </c>
      <c r="I99" s="16">
        <f>IF(A99="","",SUMIFS('Ödemeler'!$C$2:$C$1001,'Ödemeler'!$B$2:$B$1001,A99))</f>
        <v/>
      </c>
      <c r="J99" s="14">
        <f>IF(A99="","",IF(F99="","Süresiz",IF(F99&lt;TODAY(),"Süresi doldu",IF(F99-TODAY()&lt;=UyariGun,"Bitiyor","Aktif"))))</f>
        <v/>
      </c>
      <c r="K99" s="14" t="n"/>
    </row>
    <row r="100">
      <c r="A100" s="14" t="n"/>
      <c r="B100" s="14" t="n"/>
      <c r="C100" s="14" t="n"/>
      <c r="D100" s="14" t="n"/>
      <c r="E100" s="15" t="n"/>
      <c r="F100" s="15" t="n"/>
      <c r="G100" s="16" t="n"/>
      <c r="H100" s="14">
        <f>IF(A100="","",IF(COUNTIFS('Ödemeler'!$B$2:$B$1001,A100,'Ödemeler'!$D$2:$D$1001,BuAy)&gt;0,"Evet","Hayır"))</f>
        <v/>
      </c>
      <c r="I100" s="16">
        <f>IF(A100="","",SUMIFS('Ödemeler'!$C$2:$C$1001,'Ödemeler'!$B$2:$B$1001,A100))</f>
        <v/>
      </c>
      <c r="J100" s="14">
        <f>IF(A100="","",IF(F100="","Süresiz",IF(F100&lt;TODAY(),"Süresi doldu",IF(F100-TODAY()&lt;=UyariGun,"Bitiyor","Aktif"))))</f>
        <v/>
      </c>
      <c r="K100" s="14" t="n"/>
    </row>
    <row r="101">
      <c r="A101" s="14" t="n"/>
      <c r="B101" s="14" t="n"/>
      <c r="C101" s="14" t="n"/>
      <c r="D101" s="14" t="n"/>
      <c r="E101" s="15" t="n"/>
      <c r="F101" s="15" t="n"/>
      <c r="G101" s="16" t="n"/>
      <c r="H101" s="14">
        <f>IF(A101="","",IF(COUNTIFS('Ödemeler'!$B$2:$B$1001,A101,'Ödemeler'!$D$2:$D$1001,BuAy)&gt;0,"Evet","Hayır"))</f>
        <v/>
      </c>
      <c r="I101" s="16">
        <f>IF(A101="","",SUMIFS('Ödemeler'!$C$2:$C$1001,'Ödemeler'!$B$2:$B$1001,A101))</f>
        <v/>
      </c>
      <c r="J101" s="14">
        <f>IF(A101="","",IF(F101="","Süresiz",IF(F101&lt;TODAY(),"Süresi doldu",IF(F101-TODAY()&lt;=UyariGun,"Bitiyor","Aktif"))))</f>
        <v/>
      </c>
      <c r="K101" s="14" t="n"/>
    </row>
    <row r="102">
      <c r="A102" s="14" t="n"/>
      <c r="B102" s="14" t="n"/>
      <c r="C102" s="14" t="n"/>
      <c r="D102" s="14" t="n"/>
      <c r="E102" s="15" t="n"/>
      <c r="F102" s="15" t="n"/>
      <c r="G102" s="16" t="n"/>
      <c r="H102" s="14">
        <f>IF(A102="","",IF(COUNTIFS('Ödemeler'!$B$2:$B$1001,A102,'Ödemeler'!$D$2:$D$1001,BuAy)&gt;0,"Evet","Hayır"))</f>
        <v/>
      </c>
      <c r="I102" s="16">
        <f>IF(A102="","",SUMIFS('Ödemeler'!$C$2:$C$1001,'Ödemeler'!$B$2:$B$1001,A102))</f>
        <v/>
      </c>
      <c r="J102" s="14">
        <f>IF(A102="","",IF(F102="","Süresiz",IF(F102&lt;TODAY(),"Süresi doldu",IF(F102-TODAY()&lt;=UyariGun,"Bitiyor","Aktif"))))</f>
        <v/>
      </c>
      <c r="K102" s="14" t="n"/>
    </row>
    <row r="103">
      <c r="A103" s="14" t="n"/>
      <c r="B103" s="14" t="n"/>
      <c r="C103" s="14" t="n"/>
      <c r="D103" s="14" t="n"/>
      <c r="E103" s="15" t="n"/>
      <c r="F103" s="15" t="n"/>
      <c r="G103" s="16" t="n"/>
      <c r="H103" s="14">
        <f>IF(A103="","",IF(COUNTIFS('Ödemeler'!$B$2:$B$1001,A103,'Ödemeler'!$D$2:$D$1001,BuAy)&gt;0,"Evet","Hayır"))</f>
        <v/>
      </c>
      <c r="I103" s="16">
        <f>IF(A103="","",SUMIFS('Ödemeler'!$C$2:$C$1001,'Ödemeler'!$B$2:$B$1001,A103))</f>
        <v/>
      </c>
      <c r="J103" s="14">
        <f>IF(A103="","",IF(F103="","Süresiz",IF(F103&lt;TODAY(),"Süresi doldu",IF(F103-TODAY()&lt;=UyariGun,"Bitiyor","Aktif"))))</f>
        <v/>
      </c>
      <c r="K103" s="14" t="n"/>
    </row>
    <row r="104">
      <c r="A104" s="14" t="n"/>
      <c r="B104" s="14" t="n"/>
      <c r="C104" s="14" t="n"/>
      <c r="D104" s="14" t="n"/>
      <c r="E104" s="15" t="n"/>
      <c r="F104" s="15" t="n"/>
      <c r="G104" s="16" t="n"/>
      <c r="H104" s="14">
        <f>IF(A104="","",IF(COUNTIFS('Ödemeler'!$B$2:$B$1001,A104,'Ödemeler'!$D$2:$D$1001,BuAy)&gt;0,"Evet","Hayır"))</f>
        <v/>
      </c>
      <c r="I104" s="16">
        <f>IF(A104="","",SUMIFS('Ödemeler'!$C$2:$C$1001,'Ödemeler'!$B$2:$B$1001,A104))</f>
        <v/>
      </c>
      <c r="J104" s="14">
        <f>IF(A104="","",IF(F104="","Süresiz",IF(F104&lt;TODAY(),"Süresi doldu",IF(F104-TODAY()&lt;=UyariGun,"Bitiyor","Aktif"))))</f>
        <v/>
      </c>
      <c r="K104" s="14" t="n"/>
    </row>
    <row r="105">
      <c r="A105" s="14" t="n"/>
      <c r="B105" s="14" t="n"/>
      <c r="C105" s="14" t="n"/>
      <c r="D105" s="14" t="n"/>
      <c r="E105" s="15" t="n"/>
      <c r="F105" s="15" t="n"/>
      <c r="G105" s="16" t="n"/>
      <c r="H105" s="14">
        <f>IF(A105="","",IF(COUNTIFS('Ödemeler'!$B$2:$B$1001,A105,'Ödemeler'!$D$2:$D$1001,BuAy)&gt;0,"Evet","Hayır"))</f>
        <v/>
      </c>
      <c r="I105" s="16">
        <f>IF(A105="","",SUMIFS('Ödemeler'!$C$2:$C$1001,'Ödemeler'!$B$2:$B$1001,A105))</f>
        <v/>
      </c>
      <c r="J105" s="14">
        <f>IF(A105="","",IF(F105="","Süresiz",IF(F105&lt;TODAY(),"Süresi doldu",IF(F105-TODAY()&lt;=UyariGun,"Bitiyor","Aktif"))))</f>
        <v/>
      </c>
      <c r="K105" s="14" t="n"/>
    </row>
    <row r="106">
      <c r="A106" s="14" t="n"/>
      <c r="B106" s="14" t="n"/>
      <c r="C106" s="14" t="n"/>
      <c r="D106" s="14" t="n"/>
      <c r="E106" s="15" t="n"/>
      <c r="F106" s="15" t="n"/>
      <c r="G106" s="16" t="n"/>
      <c r="H106" s="14">
        <f>IF(A106="","",IF(COUNTIFS('Ödemeler'!$B$2:$B$1001,A106,'Ödemeler'!$D$2:$D$1001,BuAy)&gt;0,"Evet","Hayır"))</f>
        <v/>
      </c>
      <c r="I106" s="16">
        <f>IF(A106="","",SUMIFS('Ödemeler'!$C$2:$C$1001,'Ödemeler'!$B$2:$B$1001,A106))</f>
        <v/>
      </c>
      <c r="J106" s="14">
        <f>IF(A106="","",IF(F106="","Süresiz",IF(F106&lt;TODAY(),"Süresi doldu",IF(F106-TODAY()&lt;=UyariGun,"Bitiyor","Aktif"))))</f>
        <v/>
      </c>
      <c r="K106" s="14" t="n"/>
    </row>
    <row r="107">
      <c r="A107" s="14" t="n"/>
      <c r="B107" s="14" t="n"/>
      <c r="C107" s="14" t="n"/>
      <c r="D107" s="14" t="n"/>
      <c r="E107" s="15" t="n"/>
      <c r="F107" s="15" t="n"/>
      <c r="G107" s="16" t="n"/>
      <c r="H107" s="14">
        <f>IF(A107="","",IF(COUNTIFS('Ödemeler'!$B$2:$B$1001,A107,'Ödemeler'!$D$2:$D$1001,BuAy)&gt;0,"Evet","Hayır"))</f>
        <v/>
      </c>
      <c r="I107" s="16">
        <f>IF(A107="","",SUMIFS('Ödemeler'!$C$2:$C$1001,'Ödemeler'!$B$2:$B$1001,A107))</f>
        <v/>
      </c>
      <c r="J107" s="14">
        <f>IF(A107="","",IF(F107="","Süresiz",IF(F107&lt;TODAY(),"Süresi doldu",IF(F107-TODAY()&lt;=UyariGun,"Bitiyor","Aktif"))))</f>
        <v/>
      </c>
      <c r="K107" s="14" t="n"/>
    </row>
    <row r="108">
      <c r="A108" s="14" t="n"/>
      <c r="B108" s="14" t="n"/>
      <c r="C108" s="14" t="n"/>
      <c r="D108" s="14" t="n"/>
      <c r="E108" s="15" t="n"/>
      <c r="F108" s="15" t="n"/>
      <c r="G108" s="16" t="n"/>
      <c r="H108" s="14">
        <f>IF(A108="","",IF(COUNTIFS('Ödemeler'!$B$2:$B$1001,A108,'Ödemeler'!$D$2:$D$1001,BuAy)&gt;0,"Evet","Hayır"))</f>
        <v/>
      </c>
      <c r="I108" s="16">
        <f>IF(A108="","",SUMIFS('Ödemeler'!$C$2:$C$1001,'Ödemeler'!$B$2:$B$1001,A108))</f>
        <v/>
      </c>
      <c r="J108" s="14">
        <f>IF(A108="","",IF(F108="","Süresiz",IF(F108&lt;TODAY(),"Süresi doldu",IF(F108-TODAY()&lt;=UyariGun,"Bitiyor","Aktif"))))</f>
        <v/>
      </c>
      <c r="K108" s="14" t="n"/>
    </row>
    <row r="109">
      <c r="A109" s="14" t="n"/>
      <c r="B109" s="14" t="n"/>
      <c r="C109" s="14" t="n"/>
      <c r="D109" s="14" t="n"/>
      <c r="E109" s="15" t="n"/>
      <c r="F109" s="15" t="n"/>
      <c r="G109" s="16" t="n"/>
      <c r="H109" s="14">
        <f>IF(A109="","",IF(COUNTIFS('Ödemeler'!$B$2:$B$1001,A109,'Ödemeler'!$D$2:$D$1001,BuAy)&gt;0,"Evet","Hayır"))</f>
        <v/>
      </c>
      <c r="I109" s="16">
        <f>IF(A109="","",SUMIFS('Ödemeler'!$C$2:$C$1001,'Ödemeler'!$B$2:$B$1001,A109))</f>
        <v/>
      </c>
      <c r="J109" s="14">
        <f>IF(A109="","",IF(F109="","Süresiz",IF(F109&lt;TODAY(),"Süresi doldu",IF(F109-TODAY()&lt;=UyariGun,"Bitiyor","Aktif"))))</f>
        <v/>
      </c>
      <c r="K109" s="14" t="n"/>
    </row>
    <row r="110">
      <c r="A110" s="14" t="n"/>
      <c r="B110" s="14" t="n"/>
      <c r="C110" s="14" t="n"/>
      <c r="D110" s="14" t="n"/>
      <c r="E110" s="15" t="n"/>
      <c r="F110" s="15" t="n"/>
      <c r="G110" s="16" t="n"/>
      <c r="H110" s="14">
        <f>IF(A110="","",IF(COUNTIFS('Ödemeler'!$B$2:$B$1001,A110,'Ödemeler'!$D$2:$D$1001,BuAy)&gt;0,"Evet","Hayır"))</f>
        <v/>
      </c>
      <c r="I110" s="16">
        <f>IF(A110="","",SUMIFS('Ödemeler'!$C$2:$C$1001,'Ödemeler'!$B$2:$B$1001,A110))</f>
        <v/>
      </c>
      <c r="J110" s="14">
        <f>IF(A110="","",IF(F110="","Süresiz",IF(F110&lt;TODAY(),"Süresi doldu",IF(F110-TODAY()&lt;=UyariGun,"Bitiyor","Aktif"))))</f>
        <v/>
      </c>
      <c r="K110" s="14" t="n"/>
    </row>
    <row r="111">
      <c r="A111" s="14" t="n"/>
      <c r="B111" s="14" t="n"/>
      <c r="C111" s="14" t="n"/>
      <c r="D111" s="14" t="n"/>
      <c r="E111" s="15" t="n"/>
      <c r="F111" s="15" t="n"/>
      <c r="G111" s="16" t="n"/>
      <c r="H111" s="14">
        <f>IF(A111="","",IF(COUNTIFS('Ödemeler'!$B$2:$B$1001,A111,'Ödemeler'!$D$2:$D$1001,BuAy)&gt;0,"Evet","Hayır"))</f>
        <v/>
      </c>
      <c r="I111" s="16">
        <f>IF(A111="","",SUMIFS('Ödemeler'!$C$2:$C$1001,'Ödemeler'!$B$2:$B$1001,A111))</f>
        <v/>
      </c>
      <c r="J111" s="14">
        <f>IF(A111="","",IF(F111="","Süresiz",IF(F111&lt;TODAY(),"Süresi doldu",IF(F111-TODAY()&lt;=UyariGun,"Bitiyor","Aktif"))))</f>
        <v/>
      </c>
      <c r="K111" s="14" t="n"/>
    </row>
    <row r="112">
      <c r="A112" s="14" t="n"/>
      <c r="B112" s="14" t="n"/>
      <c r="C112" s="14" t="n"/>
      <c r="D112" s="14" t="n"/>
      <c r="E112" s="15" t="n"/>
      <c r="F112" s="15" t="n"/>
      <c r="G112" s="16" t="n"/>
      <c r="H112" s="14">
        <f>IF(A112="","",IF(COUNTIFS('Ödemeler'!$B$2:$B$1001,A112,'Ödemeler'!$D$2:$D$1001,BuAy)&gt;0,"Evet","Hayır"))</f>
        <v/>
      </c>
      <c r="I112" s="16">
        <f>IF(A112="","",SUMIFS('Ödemeler'!$C$2:$C$1001,'Ödemeler'!$B$2:$B$1001,A112))</f>
        <v/>
      </c>
      <c r="J112" s="14">
        <f>IF(A112="","",IF(F112="","Süresiz",IF(F112&lt;TODAY(),"Süresi doldu",IF(F112-TODAY()&lt;=UyariGun,"Bitiyor","Aktif"))))</f>
        <v/>
      </c>
      <c r="K112" s="14" t="n"/>
    </row>
    <row r="113">
      <c r="A113" s="14" t="n"/>
      <c r="B113" s="14" t="n"/>
      <c r="C113" s="14" t="n"/>
      <c r="D113" s="14" t="n"/>
      <c r="E113" s="15" t="n"/>
      <c r="F113" s="15" t="n"/>
      <c r="G113" s="16" t="n"/>
      <c r="H113" s="14">
        <f>IF(A113="","",IF(COUNTIFS('Ödemeler'!$B$2:$B$1001,A113,'Ödemeler'!$D$2:$D$1001,BuAy)&gt;0,"Evet","Hayır"))</f>
        <v/>
      </c>
      <c r="I113" s="16">
        <f>IF(A113="","",SUMIFS('Ödemeler'!$C$2:$C$1001,'Ödemeler'!$B$2:$B$1001,A113))</f>
        <v/>
      </c>
      <c r="J113" s="14">
        <f>IF(A113="","",IF(F113="","Süresiz",IF(F113&lt;TODAY(),"Süresi doldu",IF(F113-TODAY()&lt;=UyariGun,"Bitiyor","Aktif"))))</f>
        <v/>
      </c>
      <c r="K113" s="14" t="n"/>
    </row>
    <row r="114">
      <c r="A114" s="14" t="n"/>
      <c r="B114" s="14" t="n"/>
      <c r="C114" s="14" t="n"/>
      <c r="D114" s="14" t="n"/>
      <c r="E114" s="15" t="n"/>
      <c r="F114" s="15" t="n"/>
      <c r="G114" s="16" t="n"/>
      <c r="H114" s="14">
        <f>IF(A114="","",IF(COUNTIFS('Ödemeler'!$B$2:$B$1001,A114,'Ödemeler'!$D$2:$D$1001,BuAy)&gt;0,"Evet","Hayır"))</f>
        <v/>
      </c>
      <c r="I114" s="16">
        <f>IF(A114="","",SUMIFS('Ödemeler'!$C$2:$C$1001,'Ödemeler'!$B$2:$B$1001,A114))</f>
        <v/>
      </c>
      <c r="J114" s="14">
        <f>IF(A114="","",IF(F114="","Süresiz",IF(F114&lt;TODAY(),"Süresi doldu",IF(F114-TODAY()&lt;=UyariGun,"Bitiyor","Aktif"))))</f>
        <v/>
      </c>
      <c r="K114" s="14" t="n"/>
    </row>
    <row r="115">
      <c r="A115" s="14" t="n"/>
      <c r="B115" s="14" t="n"/>
      <c r="C115" s="14" t="n"/>
      <c r="D115" s="14" t="n"/>
      <c r="E115" s="15" t="n"/>
      <c r="F115" s="15" t="n"/>
      <c r="G115" s="16" t="n"/>
      <c r="H115" s="14">
        <f>IF(A115="","",IF(COUNTIFS('Ödemeler'!$B$2:$B$1001,A115,'Ödemeler'!$D$2:$D$1001,BuAy)&gt;0,"Evet","Hayır"))</f>
        <v/>
      </c>
      <c r="I115" s="16">
        <f>IF(A115="","",SUMIFS('Ödemeler'!$C$2:$C$1001,'Ödemeler'!$B$2:$B$1001,A115))</f>
        <v/>
      </c>
      <c r="J115" s="14">
        <f>IF(A115="","",IF(F115="","Süresiz",IF(F115&lt;TODAY(),"Süresi doldu",IF(F115-TODAY()&lt;=UyariGun,"Bitiyor","Aktif"))))</f>
        <v/>
      </c>
      <c r="K115" s="14" t="n"/>
    </row>
    <row r="116">
      <c r="A116" s="14" t="n"/>
      <c r="B116" s="14" t="n"/>
      <c r="C116" s="14" t="n"/>
      <c r="D116" s="14" t="n"/>
      <c r="E116" s="15" t="n"/>
      <c r="F116" s="15" t="n"/>
      <c r="G116" s="16" t="n"/>
      <c r="H116" s="14">
        <f>IF(A116="","",IF(COUNTIFS('Ödemeler'!$B$2:$B$1001,A116,'Ödemeler'!$D$2:$D$1001,BuAy)&gt;0,"Evet","Hayır"))</f>
        <v/>
      </c>
      <c r="I116" s="16">
        <f>IF(A116="","",SUMIFS('Ödemeler'!$C$2:$C$1001,'Ödemeler'!$B$2:$B$1001,A116))</f>
        <v/>
      </c>
      <c r="J116" s="14">
        <f>IF(A116="","",IF(F116="","Süresiz",IF(F116&lt;TODAY(),"Süresi doldu",IF(F116-TODAY()&lt;=UyariGun,"Bitiyor","Aktif"))))</f>
        <v/>
      </c>
      <c r="K116" s="14" t="n"/>
    </row>
    <row r="117">
      <c r="A117" s="14" t="n"/>
      <c r="B117" s="14" t="n"/>
      <c r="C117" s="14" t="n"/>
      <c r="D117" s="14" t="n"/>
      <c r="E117" s="15" t="n"/>
      <c r="F117" s="15" t="n"/>
      <c r="G117" s="16" t="n"/>
      <c r="H117" s="14">
        <f>IF(A117="","",IF(COUNTIFS('Ödemeler'!$B$2:$B$1001,A117,'Ödemeler'!$D$2:$D$1001,BuAy)&gt;0,"Evet","Hayır"))</f>
        <v/>
      </c>
      <c r="I117" s="16">
        <f>IF(A117="","",SUMIFS('Ödemeler'!$C$2:$C$1001,'Ödemeler'!$B$2:$B$1001,A117))</f>
        <v/>
      </c>
      <c r="J117" s="14">
        <f>IF(A117="","",IF(F117="","Süresiz",IF(F117&lt;TODAY(),"Süresi doldu",IF(F117-TODAY()&lt;=UyariGun,"Bitiyor","Aktif"))))</f>
        <v/>
      </c>
      <c r="K117" s="14" t="n"/>
    </row>
    <row r="118">
      <c r="A118" s="14" t="n"/>
      <c r="B118" s="14" t="n"/>
      <c r="C118" s="14" t="n"/>
      <c r="D118" s="14" t="n"/>
      <c r="E118" s="15" t="n"/>
      <c r="F118" s="15" t="n"/>
      <c r="G118" s="16" t="n"/>
      <c r="H118" s="14">
        <f>IF(A118="","",IF(COUNTIFS('Ödemeler'!$B$2:$B$1001,A118,'Ödemeler'!$D$2:$D$1001,BuAy)&gt;0,"Evet","Hayır"))</f>
        <v/>
      </c>
      <c r="I118" s="16">
        <f>IF(A118="","",SUMIFS('Ödemeler'!$C$2:$C$1001,'Ödemeler'!$B$2:$B$1001,A118))</f>
        <v/>
      </c>
      <c r="J118" s="14">
        <f>IF(A118="","",IF(F118="","Süresiz",IF(F118&lt;TODAY(),"Süresi doldu",IF(F118-TODAY()&lt;=UyariGun,"Bitiyor","Aktif"))))</f>
        <v/>
      </c>
      <c r="K118" s="14" t="n"/>
    </row>
    <row r="119">
      <c r="A119" s="14" t="n"/>
      <c r="B119" s="14" t="n"/>
      <c r="C119" s="14" t="n"/>
      <c r="D119" s="14" t="n"/>
      <c r="E119" s="15" t="n"/>
      <c r="F119" s="15" t="n"/>
      <c r="G119" s="16" t="n"/>
      <c r="H119" s="14">
        <f>IF(A119="","",IF(COUNTIFS('Ödemeler'!$B$2:$B$1001,A119,'Ödemeler'!$D$2:$D$1001,BuAy)&gt;0,"Evet","Hayır"))</f>
        <v/>
      </c>
      <c r="I119" s="16">
        <f>IF(A119="","",SUMIFS('Ödemeler'!$C$2:$C$1001,'Ödemeler'!$B$2:$B$1001,A119))</f>
        <v/>
      </c>
      <c r="J119" s="14">
        <f>IF(A119="","",IF(F119="","Süresiz",IF(F119&lt;TODAY(),"Süresi doldu",IF(F119-TODAY()&lt;=UyariGun,"Bitiyor","Aktif"))))</f>
        <v/>
      </c>
      <c r="K119" s="14" t="n"/>
    </row>
    <row r="120">
      <c r="A120" s="14" t="n"/>
      <c r="B120" s="14" t="n"/>
      <c r="C120" s="14" t="n"/>
      <c r="D120" s="14" t="n"/>
      <c r="E120" s="15" t="n"/>
      <c r="F120" s="15" t="n"/>
      <c r="G120" s="16" t="n"/>
      <c r="H120" s="14">
        <f>IF(A120="","",IF(COUNTIFS('Ödemeler'!$B$2:$B$1001,A120,'Ödemeler'!$D$2:$D$1001,BuAy)&gt;0,"Evet","Hayır"))</f>
        <v/>
      </c>
      <c r="I120" s="16">
        <f>IF(A120="","",SUMIFS('Ödemeler'!$C$2:$C$1001,'Ödemeler'!$B$2:$B$1001,A120))</f>
        <v/>
      </c>
      <c r="J120" s="14">
        <f>IF(A120="","",IF(F120="","Süresiz",IF(F120&lt;TODAY(),"Süresi doldu",IF(F120-TODAY()&lt;=UyariGun,"Bitiyor","Aktif"))))</f>
        <v/>
      </c>
      <c r="K120" s="14" t="n"/>
    </row>
    <row r="121">
      <c r="A121" s="14" t="n"/>
      <c r="B121" s="14" t="n"/>
      <c r="C121" s="14" t="n"/>
      <c r="D121" s="14" t="n"/>
      <c r="E121" s="15" t="n"/>
      <c r="F121" s="15" t="n"/>
      <c r="G121" s="16" t="n"/>
      <c r="H121" s="14">
        <f>IF(A121="","",IF(COUNTIFS('Ödemeler'!$B$2:$B$1001,A121,'Ödemeler'!$D$2:$D$1001,BuAy)&gt;0,"Evet","Hayır"))</f>
        <v/>
      </c>
      <c r="I121" s="16">
        <f>IF(A121="","",SUMIFS('Ödemeler'!$C$2:$C$1001,'Ödemeler'!$B$2:$B$1001,A121))</f>
        <v/>
      </c>
      <c r="J121" s="14">
        <f>IF(A121="","",IF(F121="","Süresiz",IF(F121&lt;TODAY(),"Süresi doldu",IF(F121-TODAY()&lt;=UyariGun,"Bitiyor","Aktif"))))</f>
        <v/>
      </c>
      <c r="K121" s="14" t="n"/>
    </row>
    <row r="122">
      <c r="A122" s="14" t="n"/>
      <c r="B122" s="14" t="n"/>
      <c r="C122" s="14" t="n"/>
      <c r="D122" s="14" t="n"/>
      <c r="E122" s="15" t="n"/>
      <c r="F122" s="15" t="n"/>
      <c r="G122" s="16" t="n"/>
      <c r="H122" s="14">
        <f>IF(A122="","",IF(COUNTIFS('Ödemeler'!$B$2:$B$1001,A122,'Ödemeler'!$D$2:$D$1001,BuAy)&gt;0,"Evet","Hayır"))</f>
        <v/>
      </c>
      <c r="I122" s="16">
        <f>IF(A122="","",SUMIFS('Ödemeler'!$C$2:$C$1001,'Ödemeler'!$B$2:$B$1001,A122))</f>
        <v/>
      </c>
      <c r="J122" s="14">
        <f>IF(A122="","",IF(F122="","Süresiz",IF(F122&lt;TODAY(),"Süresi doldu",IF(F122-TODAY()&lt;=UyariGun,"Bitiyor","Aktif"))))</f>
        <v/>
      </c>
      <c r="K122" s="14" t="n"/>
    </row>
    <row r="123">
      <c r="A123" s="14" t="n"/>
      <c r="B123" s="14" t="n"/>
      <c r="C123" s="14" t="n"/>
      <c r="D123" s="14" t="n"/>
      <c r="E123" s="15" t="n"/>
      <c r="F123" s="15" t="n"/>
      <c r="G123" s="16" t="n"/>
      <c r="H123" s="14">
        <f>IF(A123="","",IF(COUNTIFS('Ödemeler'!$B$2:$B$1001,A123,'Ödemeler'!$D$2:$D$1001,BuAy)&gt;0,"Evet","Hayır"))</f>
        <v/>
      </c>
      <c r="I123" s="16">
        <f>IF(A123="","",SUMIFS('Ödemeler'!$C$2:$C$1001,'Ödemeler'!$B$2:$B$1001,A123))</f>
        <v/>
      </c>
      <c r="J123" s="14">
        <f>IF(A123="","",IF(F123="","Süresiz",IF(F123&lt;TODAY(),"Süresi doldu",IF(F123-TODAY()&lt;=UyariGun,"Bitiyor","Aktif"))))</f>
        <v/>
      </c>
      <c r="K123" s="14" t="n"/>
    </row>
    <row r="124">
      <c r="A124" s="14" t="n"/>
      <c r="B124" s="14" t="n"/>
      <c r="C124" s="14" t="n"/>
      <c r="D124" s="14" t="n"/>
      <c r="E124" s="15" t="n"/>
      <c r="F124" s="15" t="n"/>
      <c r="G124" s="16" t="n"/>
      <c r="H124" s="14">
        <f>IF(A124="","",IF(COUNTIFS('Ödemeler'!$B$2:$B$1001,A124,'Ödemeler'!$D$2:$D$1001,BuAy)&gt;0,"Evet","Hayır"))</f>
        <v/>
      </c>
      <c r="I124" s="16">
        <f>IF(A124="","",SUMIFS('Ödemeler'!$C$2:$C$1001,'Ödemeler'!$B$2:$B$1001,A124))</f>
        <v/>
      </c>
      <c r="J124" s="14">
        <f>IF(A124="","",IF(F124="","Süresiz",IF(F124&lt;TODAY(),"Süresi doldu",IF(F124-TODAY()&lt;=UyariGun,"Bitiyor","Aktif"))))</f>
        <v/>
      </c>
      <c r="K124" s="14" t="n"/>
    </row>
    <row r="125">
      <c r="A125" s="14" t="n"/>
      <c r="B125" s="14" t="n"/>
      <c r="C125" s="14" t="n"/>
      <c r="D125" s="14" t="n"/>
      <c r="E125" s="15" t="n"/>
      <c r="F125" s="15" t="n"/>
      <c r="G125" s="16" t="n"/>
      <c r="H125" s="14">
        <f>IF(A125="","",IF(COUNTIFS('Ödemeler'!$B$2:$B$1001,A125,'Ödemeler'!$D$2:$D$1001,BuAy)&gt;0,"Evet","Hayır"))</f>
        <v/>
      </c>
      <c r="I125" s="16">
        <f>IF(A125="","",SUMIFS('Ödemeler'!$C$2:$C$1001,'Ödemeler'!$B$2:$B$1001,A125))</f>
        <v/>
      </c>
      <c r="J125" s="14">
        <f>IF(A125="","",IF(F125="","Süresiz",IF(F125&lt;TODAY(),"Süresi doldu",IF(F125-TODAY()&lt;=UyariGun,"Bitiyor","Aktif"))))</f>
        <v/>
      </c>
      <c r="K125" s="14" t="n"/>
    </row>
    <row r="126">
      <c r="A126" s="14" t="n"/>
      <c r="B126" s="14" t="n"/>
      <c r="C126" s="14" t="n"/>
      <c r="D126" s="14" t="n"/>
      <c r="E126" s="15" t="n"/>
      <c r="F126" s="15" t="n"/>
      <c r="G126" s="16" t="n"/>
      <c r="H126" s="14">
        <f>IF(A126="","",IF(COUNTIFS('Ödemeler'!$B$2:$B$1001,A126,'Ödemeler'!$D$2:$D$1001,BuAy)&gt;0,"Evet","Hayır"))</f>
        <v/>
      </c>
      <c r="I126" s="16">
        <f>IF(A126="","",SUMIFS('Ödemeler'!$C$2:$C$1001,'Ödemeler'!$B$2:$B$1001,A126))</f>
        <v/>
      </c>
      <c r="J126" s="14">
        <f>IF(A126="","",IF(F126="","Süresiz",IF(F126&lt;TODAY(),"Süresi doldu",IF(F126-TODAY()&lt;=UyariGun,"Bitiyor","Aktif"))))</f>
        <v/>
      </c>
      <c r="K126" s="14" t="n"/>
    </row>
    <row r="127">
      <c r="A127" s="14" t="n"/>
      <c r="B127" s="14" t="n"/>
      <c r="C127" s="14" t="n"/>
      <c r="D127" s="14" t="n"/>
      <c r="E127" s="15" t="n"/>
      <c r="F127" s="15" t="n"/>
      <c r="G127" s="16" t="n"/>
      <c r="H127" s="14">
        <f>IF(A127="","",IF(COUNTIFS('Ödemeler'!$B$2:$B$1001,A127,'Ödemeler'!$D$2:$D$1001,BuAy)&gt;0,"Evet","Hayır"))</f>
        <v/>
      </c>
      <c r="I127" s="16">
        <f>IF(A127="","",SUMIFS('Ödemeler'!$C$2:$C$1001,'Ödemeler'!$B$2:$B$1001,A127))</f>
        <v/>
      </c>
      <c r="J127" s="14">
        <f>IF(A127="","",IF(F127="","Süresiz",IF(F127&lt;TODAY(),"Süresi doldu",IF(F127-TODAY()&lt;=UyariGun,"Bitiyor","Aktif"))))</f>
        <v/>
      </c>
      <c r="K127" s="14" t="n"/>
    </row>
    <row r="128">
      <c r="A128" s="14" t="n"/>
      <c r="B128" s="14" t="n"/>
      <c r="C128" s="14" t="n"/>
      <c r="D128" s="14" t="n"/>
      <c r="E128" s="15" t="n"/>
      <c r="F128" s="15" t="n"/>
      <c r="G128" s="16" t="n"/>
      <c r="H128" s="14">
        <f>IF(A128="","",IF(COUNTIFS('Ödemeler'!$B$2:$B$1001,A128,'Ödemeler'!$D$2:$D$1001,BuAy)&gt;0,"Evet","Hayır"))</f>
        <v/>
      </c>
      <c r="I128" s="16">
        <f>IF(A128="","",SUMIFS('Ödemeler'!$C$2:$C$1001,'Ödemeler'!$B$2:$B$1001,A128))</f>
        <v/>
      </c>
      <c r="J128" s="14">
        <f>IF(A128="","",IF(F128="","Süresiz",IF(F128&lt;TODAY(),"Süresi doldu",IF(F128-TODAY()&lt;=UyariGun,"Bitiyor","Aktif"))))</f>
        <v/>
      </c>
      <c r="K128" s="14" t="n"/>
    </row>
    <row r="129">
      <c r="A129" s="14" t="n"/>
      <c r="B129" s="14" t="n"/>
      <c r="C129" s="14" t="n"/>
      <c r="D129" s="14" t="n"/>
      <c r="E129" s="15" t="n"/>
      <c r="F129" s="15" t="n"/>
      <c r="G129" s="16" t="n"/>
      <c r="H129" s="14">
        <f>IF(A129="","",IF(COUNTIFS('Ödemeler'!$B$2:$B$1001,A129,'Ödemeler'!$D$2:$D$1001,BuAy)&gt;0,"Evet","Hayır"))</f>
        <v/>
      </c>
      <c r="I129" s="16">
        <f>IF(A129="","",SUMIFS('Ödemeler'!$C$2:$C$1001,'Ödemeler'!$B$2:$B$1001,A129))</f>
        <v/>
      </c>
      <c r="J129" s="14">
        <f>IF(A129="","",IF(F129="","Süresiz",IF(F129&lt;TODAY(),"Süresi doldu",IF(F129-TODAY()&lt;=UyariGun,"Bitiyor","Aktif"))))</f>
        <v/>
      </c>
      <c r="K129" s="14" t="n"/>
    </row>
    <row r="130">
      <c r="A130" s="14" t="n"/>
      <c r="B130" s="14" t="n"/>
      <c r="C130" s="14" t="n"/>
      <c r="D130" s="14" t="n"/>
      <c r="E130" s="15" t="n"/>
      <c r="F130" s="15" t="n"/>
      <c r="G130" s="16" t="n"/>
      <c r="H130" s="14">
        <f>IF(A130="","",IF(COUNTIFS('Ödemeler'!$B$2:$B$1001,A130,'Ödemeler'!$D$2:$D$1001,BuAy)&gt;0,"Evet","Hayır"))</f>
        <v/>
      </c>
      <c r="I130" s="16">
        <f>IF(A130="","",SUMIFS('Ödemeler'!$C$2:$C$1001,'Ödemeler'!$B$2:$B$1001,A130))</f>
        <v/>
      </c>
      <c r="J130" s="14">
        <f>IF(A130="","",IF(F130="","Süresiz",IF(F130&lt;TODAY(),"Süresi doldu",IF(F130-TODAY()&lt;=UyariGun,"Bitiyor","Aktif"))))</f>
        <v/>
      </c>
      <c r="K130" s="14" t="n"/>
    </row>
    <row r="131">
      <c r="A131" s="14" t="n"/>
      <c r="B131" s="14" t="n"/>
      <c r="C131" s="14" t="n"/>
      <c r="D131" s="14" t="n"/>
      <c r="E131" s="15" t="n"/>
      <c r="F131" s="15" t="n"/>
      <c r="G131" s="16" t="n"/>
      <c r="H131" s="14">
        <f>IF(A131="","",IF(COUNTIFS('Ödemeler'!$B$2:$B$1001,A131,'Ödemeler'!$D$2:$D$1001,BuAy)&gt;0,"Evet","Hayır"))</f>
        <v/>
      </c>
      <c r="I131" s="16">
        <f>IF(A131="","",SUMIFS('Ödemeler'!$C$2:$C$1001,'Ödemeler'!$B$2:$B$1001,A131))</f>
        <v/>
      </c>
      <c r="J131" s="14">
        <f>IF(A131="","",IF(F131="","Süresiz",IF(F131&lt;TODAY(),"Süresi doldu",IF(F131-TODAY()&lt;=UyariGun,"Bitiyor","Aktif"))))</f>
        <v/>
      </c>
      <c r="K131" s="14" t="n"/>
    </row>
    <row r="132">
      <c r="A132" s="14" t="n"/>
      <c r="B132" s="14" t="n"/>
      <c r="C132" s="14" t="n"/>
      <c r="D132" s="14" t="n"/>
      <c r="E132" s="15" t="n"/>
      <c r="F132" s="15" t="n"/>
      <c r="G132" s="16" t="n"/>
      <c r="H132" s="14">
        <f>IF(A132="","",IF(COUNTIFS('Ödemeler'!$B$2:$B$1001,A132,'Ödemeler'!$D$2:$D$1001,BuAy)&gt;0,"Evet","Hayır"))</f>
        <v/>
      </c>
      <c r="I132" s="16">
        <f>IF(A132="","",SUMIFS('Ödemeler'!$C$2:$C$1001,'Ödemeler'!$B$2:$B$1001,A132))</f>
        <v/>
      </c>
      <c r="J132" s="14">
        <f>IF(A132="","",IF(F132="","Süresiz",IF(F132&lt;TODAY(),"Süresi doldu",IF(F132-TODAY()&lt;=UyariGun,"Bitiyor","Aktif"))))</f>
        <v/>
      </c>
      <c r="K132" s="14" t="n"/>
    </row>
    <row r="133">
      <c r="A133" s="14" t="n"/>
      <c r="B133" s="14" t="n"/>
      <c r="C133" s="14" t="n"/>
      <c r="D133" s="14" t="n"/>
      <c r="E133" s="15" t="n"/>
      <c r="F133" s="15" t="n"/>
      <c r="G133" s="16" t="n"/>
      <c r="H133" s="14">
        <f>IF(A133="","",IF(COUNTIFS('Ödemeler'!$B$2:$B$1001,A133,'Ödemeler'!$D$2:$D$1001,BuAy)&gt;0,"Evet","Hayır"))</f>
        <v/>
      </c>
      <c r="I133" s="16">
        <f>IF(A133="","",SUMIFS('Ödemeler'!$C$2:$C$1001,'Ödemeler'!$B$2:$B$1001,A133))</f>
        <v/>
      </c>
      <c r="J133" s="14">
        <f>IF(A133="","",IF(F133="","Süresiz",IF(F133&lt;TODAY(),"Süresi doldu",IF(F133-TODAY()&lt;=UyariGun,"Bitiyor","Aktif"))))</f>
        <v/>
      </c>
      <c r="K133" s="14" t="n"/>
    </row>
    <row r="134">
      <c r="A134" s="14" t="n"/>
      <c r="B134" s="14" t="n"/>
      <c r="C134" s="14" t="n"/>
      <c r="D134" s="14" t="n"/>
      <c r="E134" s="15" t="n"/>
      <c r="F134" s="15" t="n"/>
      <c r="G134" s="16" t="n"/>
      <c r="H134" s="14">
        <f>IF(A134="","",IF(COUNTIFS('Ödemeler'!$B$2:$B$1001,A134,'Ödemeler'!$D$2:$D$1001,BuAy)&gt;0,"Evet","Hayır"))</f>
        <v/>
      </c>
      <c r="I134" s="16">
        <f>IF(A134="","",SUMIFS('Ödemeler'!$C$2:$C$1001,'Ödemeler'!$B$2:$B$1001,A134))</f>
        <v/>
      </c>
      <c r="J134" s="14">
        <f>IF(A134="","",IF(F134="","Süresiz",IF(F134&lt;TODAY(),"Süresi doldu",IF(F134-TODAY()&lt;=UyariGun,"Bitiyor","Aktif"))))</f>
        <v/>
      </c>
      <c r="K134" s="14" t="n"/>
    </row>
    <row r="135">
      <c r="A135" s="14" t="n"/>
      <c r="B135" s="14" t="n"/>
      <c r="C135" s="14" t="n"/>
      <c r="D135" s="14" t="n"/>
      <c r="E135" s="15" t="n"/>
      <c r="F135" s="15" t="n"/>
      <c r="G135" s="16" t="n"/>
      <c r="H135" s="14">
        <f>IF(A135="","",IF(COUNTIFS('Ödemeler'!$B$2:$B$1001,A135,'Ödemeler'!$D$2:$D$1001,BuAy)&gt;0,"Evet","Hayır"))</f>
        <v/>
      </c>
      <c r="I135" s="16">
        <f>IF(A135="","",SUMIFS('Ödemeler'!$C$2:$C$1001,'Ödemeler'!$B$2:$B$1001,A135))</f>
        <v/>
      </c>
      <c r="J135" s="14">
        <f>IF(A135="","",IF(F135="","Süresiz",IF(F135&lt;TODAY(),"Süresi doldu",IF(F135-TODAY()&lt;=UyariGun,"Bitiyor","Aktif"))))</f>
        <v/>
      </c>
      <c r="K135" s="14" t="n"/>
    </row>
    <row r="136">
      <c r="A136" s="14" t="n"/>
      <c r="B136" s="14" t="n"/>
      <c r="C136" s="14" t="n"/>
      <c r="D136" s="14" t="n"/>
      <c r="E136" s="15" t="n"/>
      <c r="F136" s="15" t="n"/>
      <c r="G136" s="16" t="n"/>
      <c r="H136" s="14">
        <f>IF(A136="","",IF(COUNTIFS('Ödemeler'!$B$2:$B$1001,A136,'Ödemeler'!$D$2:$D$1001,BuAy)&gt;0,"Evet","Hayır"))</f>
        <v/>
      </c>
      <c r="I136" s="16">
        <f>IF(A136="","",SUMIFS('Ödemeler'!$C$2:$C$1001,'Ödemeler'!$B$2:$B$1001,A136))</f>
        <v/>
      </c>
      <c r="J136" s="14">
        <f>IF(A136="","",IF(F136="","Süresiz",IF(F136&lt;TODAY(),"Süresi doldu",IF(F136-TODAY()&lt;=UyariGun,"Bitiyor","Aktif"))))</f>
        <v/>
      </c>
      <c r="K136" s="14" t="n"/>
    </row>
    <row r="137">
      <c r="A137" s="14" t="n"/>
      <c r="B137" s="14" t="n"/>
      <c r="C137" s="14" t="n"/>
      <c r="D137" s="14" t="n"/>
      <c r="E137" s="15" t="n"/>
      <c r="F137" s="15" t="n"/>
      <c r="G137" s="16" t="n"/>
      <c r="H137" s="14">
        <f>IF(A137="","",IF(COUNTIFS('Ödemeler'!$B$2:$B$1001,A137,'Ödemeler'!$D$2:$D$1001,BuAy)&gt;0,"Evet","Hayır"))</f>
        <v/>
      </c>
      <c r="I137" s="16">
        <f>IF(A137="","",SUMIFS('Ödemeler'!$C$2:$C$1001,'Ödemeler'!$B$2:$B$1001,A137))</f>
        <v/>
      </c>
      <c r="J137" s="14">
        <f>IF(A137="","",IF(F137="","Süresiz",IF(F137&lt;TODAY(),"Süresi doldu",IF(F137-TODAY()&lt;=UyariGun,"Bitiyor","Aktif"))))</f>
        <v/>
      </c>
      <c r="K137" s="14" t="n"/>
    </row>
    <row r="138">
      <c r="A138" s="14" t="n"/>
      <c r="B138" s="14" t="n"/>
      <c r="C138" s="14" t="n"/>
      <c r="D138" s="14" t="n"/>
      <c r="E138" s="15" t="n"/>
      <c r="F138" s="15" t="n"/>
      <c r="G138" s="16" t="n"/>
      <c r="H138" s="14">
        <f>IF(A138="","",IF(COUNTIFS('Ödemeler'!$B$2:$B$1001,A138,'Ödemeler'!$D$2:$D$1001,BuAy)&gt;0,"Evet","Hayır"))</f>
        <v/>
      </c>
      <c r="I138" s="16">
        <f>IF(A138="","",SUMIFS('Ödemeler'!$C$2:$C$1001,'Ödemeler'!$B$2:$B$1001,A138))</f>
        <v/>
      </c>
      <c r="J138" s="14">
        <f>IF(A138="","",IF(F138="","Süresiz",IF(F138&lt;TODAY(),"Süresi doldu",IF(F138-TODAY()&lt;=UyariGun,"Bitiyor","Aktif"))))</f>
        <v/>
      </c>
      <c r="K138" s="14" t="n"/>
    </row>
    <row r="139">
      <c r="A139" s="14" t="n"/>
      <c r="B139" s="14" t="n"/>
      <c r="C139" s="14" t="n"/>
      <c r="D139" s="14" t="n"/>
      <c r="E139" s="15" t="n"/>
      <c r="F139" s="15" t="n"/>
      <c r="G139" s="16" t="n"/>
      <c r="H139" s="14">
        <f>IF(A139="","",IF(COUNTIFS('Ödemeler'!$B$2:$B$1001,A139,'Ödemeler'!$D$2:$D$1001,BuAy)&gt;0,"Evet","Hayır"))</f>
        <v/>
      </c>
      <c r="I139" s="16">
        <f>IF(A139="","",SUMIFS('Ödemeler'!$C$2:$C$1001,'Ödemeler'!$B$2:$B$1001,A139))</f>
        <v/>
      </c>
      <c r="J139" s="14">
        <f>IF(A139="","",IF(F139="","Süresiz",IF(F139&lt;TODAY(),"Süresi doldu",IF(F139-TODAY()&lt;=UyariGun,"Bitiyor","Aktif"))))</f>
        <v/>
      </c>
      <c r="K139" s="14" t="n"/>
    </row>
    <row r="140">
      <c r="A140" s="14" t="n"/>
      <c r="B140" s="14" t="n"/>
      <c r="C140" s="14" t="n"/>
      <c r="D140" s="14" t="n"/>
      <c r="E140" s="15" t="n"/>
      <c r="F140" s="15" t="n"/>
      <c r="G140" s="16" t="n"/>
      <c r="H140" s="14">
        <f>IF(A140="","",IF(COUNTIFS('Ödemeler'!$B$2:$B$1001,A140,'Ödemeler'!$D$2:$D$1001,BuAy)&gt;0,"Evet","Hayır"))</f>
        <v/>
      </c>
      <c r="I140" s="16">
        <f>IF(A140="","",SUMIFS('Ödemeler'!$C$2:$C$1001,'Ödemeler'!$B$2:$B$1001,A140))</f>
        <v/>
      </c>
      <c r="J140" s="14">
        <f>IF(A140="","",IF(F140="","Süresiz",IF(F140&lt;TODAY(),"Süresi doldu",IF(F140-TODAY()&lt;=UyariGun,"Bitiyor","Aktif"))))</f>
        <v/>
      </c>
      <c r="K140" s="14" t="n"/>
    </row>
    <row r="141">
      <c r="A141" s="14" t="n"/>
      <c r="B141" s="14" t="n"/>
      <c r="C141" s="14" t="n"/>
      <c r="D141" s="14" t="n"/>
      <c r="E141" s="15" t="n"/>
      <c r="F141" s="15" t="n"/>
      <c r="G141" s="16" t="n"/>
      <c r="H141" s="14">
        <f>IF(A141="","",IF(COUNTIFS('Ödemeler'!$B$2:$B$1001,A141,'Ödemeler'!$D$2:$D$1001,BuAy)&gt;0,"Evet","Hayır"))</f>
        <v/>
      </c>
      <c r="I141" s="16">
        <f>IF(A141="","",SUMIFS('Ödemeler'!$C$2:$C$1001,'Ödemeler'!$B$2:$B$1001,A141))</f>
        <v/>
      </c>
      <c r="J141" s="14">
        <f>IF(A141="","",IF(F141="","Süresiz",IF(F141&lt;TODAY(),"Süresi doldu",IF(F141-TODAY()&lt;=UyariGun,"Bitiyor","Aktif"))))</f>
        <v/>
      </c>
      <c r="K141" s="14" t="n"/>
    </row>
    <row r="142">
      <c r="A142" s="14" t="n"/>
      <c r="B142" s="14" t="n"/>
      <c r="C142" s="14" t="n"/>
      <c r="D142" s="14" t="n"/>
      <c r="E142" s="15" t="n"/>
      <c r="F142" s="15" t="n"/>
      <c r="G142" s="16" t="n"/>
      <c r="H142" s="14">
        <f>IF(A142="","",IF(COUNTIFS('Ödemeler'!$B$2:$B$1001,A142,'Ödemeler'!$D$2:$D$1001,BuAy)&gt;0,"Evet","Hayır"))</f>
        <v/>
      </c>
      <c r="I142" s="16">
        <f>IF(A142="","",SUMIFS('Ödemeler'!$C$2:$C$1001,'Ödemeler'!$B$2:$B$1001,A142))</f>
        <v/>
      </c>
      <c r="J142" s="14">
        <f>IF(A142="","",IF(F142="","Süresiz",IF(F142&lt;TODAY(),"Süresi doldu",IF(F142-TODAY()&lt;=UyariGun,"Bitiyor","Aktif"))))</f>
        <v/>
      </c>
      <c r="K142" s="14" t="n"/>
    </row>
    <row r="143">
      <c r="A143" s="14" t="n"/>
      <c r="B143" s="14" t="n"/>
      <c r="C143" s="14" t="n"/>
      <c r="D143" s="14" t="n"/>
      <c r="E143" s="15" t="n"/>
      <c r="F143" s="15" t="n"/>
      <c r="G143" s="16" t="n"/>
      <c r="H143" s="14">
        <f>IF(A143="","",IF(COUNTIFS('Ödemeler'!$B$2:$B$1001,A143,'Ödemeler'!$D$2:$D$1001,BuAy)&gt;0,"Evet","Hayır"))</f>
        <v/>
      </c>
      <c r="I143" s="16">
        <f>IF(A143="","",SUMIFS('Ödemeler'!$C$2:$C$1001,'Ödemeler'!$B$2:$B$1001,A143))</f>
        <v/>
      </c>
      <c r="J143" s="14">
        <f>IF(A143="","",IF(F143="","Süresiz",IF(F143&lt;TODAY(),"Süresi doldu",IF(F143-TODAY()&lt;=UyariGun,"Bitiyor","Aktif"))))</f>
        <v/>
      </c>
      <c r="K143" s="14" t="n"/>
    </row>
    <row r="144">
      <c r="A144" s="14" t="n"/>
      <c r="B144" s="14" t="n"/>
      <c r="C144" s="14" t="n"/>
      <c r="D144" s="14" t="n"/>
      <c r="E144" s="15" t="n"/>
      <c r="F144" s="15" t="n"/>
      <c r="G144" s="16" t="n"/>
      <c r="H144" s="14">
        <f>IF(A144="","",IF(COUNTIFS('Ödemeler'!$B$2:$B$1001,A144,'Ödemeler'!$D$2:$D$1001,BuAy)&gt;0,"Evet","Hayır"))</f>
        <v/>
      </c>
      <c r="I144" s="16">
        <f>IF(A144="","",SUMIFS('Ödemeler'!$C$2:$C$1001,'Ödemeler'!$B$2:$B$1001,A144))</f>
        <v/>
      </c>
      <c r="J144" s="14">
        <f>IF(A144="","",IF(F144="","Süresiz",IF(F144&lt;TODAY(),"Süresi doldu",IF(F144-TODAY()&lt;=UyariGun,"Bitiyor","Aktif"))))</f>
        <v/>
      </c>
      <c r="K144" s="14" t="n"/>
    </row>
    <row r="145">
      <c r="A145" s="14" t="n"/>
      <c r="B145" s="14" t="n"/>
      <c r="C145" s="14" t="n"/>
      <c r="D145" s="14" t="n"/>
      <c r="E145" s="15" t="n"/>
      <c r="F145" s="15" t="n"/>
      <c r="G145" s="16" t="n"/>
      <c r="H145" s="14">
        <f>IF(A145="","",IF(COUNTIFS('Ödemeler'!$B$2:$B$1001,A145,'Ödemeler'!$D$2:$D$1001,BuAy)&gt;0,"Evet","Hayır"))</f>
        <v/>
      </c>
      <c r="I145" s="16">
        <f>IF(A145="","",SUMIFS('Ödemeler'!$C$2:$C$1001,'Ödemeler'!$B$2:$B$1001,A145))</f>
        <v/>
      </c>
      <c r="J145" s="14">
        <f>IF(A145="","",IF(F145="","Süresiz",IF(F145&lt;TODAY(),"Süresi doldu",IF(F145-TODAY()&lt;=UyariGun,"Bitiyor","Aktif"))))</f>
        <v/>
      </c>
      <c r="K145" s="14" t="n"/>
    </row>
    <row r="146">
      <c r="A146" s="14" t="n"/>
      <c r="B146" s="14" t="n"/>
      <c r="C146" s="14" t="n"/>
      <c r="D146" s="14" t="n"/>
      <c r="E146" s="15" t="n"/>
      <c r="F146" s="15" t="n"/>
      <c r="G146" s="16" t="n"/>
      <c r="H146" s="14">
        <f>IF(A146="","",IF(COUNTIFS('Ödemeler'!$B$2:$B$1001,A146,'Ödemeler'!$D$2:$D$1001,BuAy)&gt;0,"Evet","Hayır"))</f>
        <v/>
      </c>
      <c r="I146" s="16">
        <f>IF(A146="","",SUMIFS('Ödemeler'!$C$2:$C$1001,'Ödemeler'!$B$2:$B$1001,A146))</f>
        <v/>
      </c>
      <c r="J146" s="14">
        <f>IF(A146="","",IF(F146="","Süresiz",IF(F146&lt;TODAY(),"Süresi doldu",IF(F146-TODAY()&lt;=UyariGun,"Bitiyor","Aktif"))))</f>
        <v/>
      </c>
      <c r="K146" s="14" t="n"/>
    </row>
    <row r="147">
      <c r="A147" s="14" t="n"/>
      <c r="B147" s="14" t="n"/>
      <c r="C147" s="14" t="n"/>
      <c r="D147" s="14" t="n"/>
      <c r="E147" s="15" t="n"/>
      <c r="F147" s="15" t="n"/>
      <c r="G147" s="16" t="n"/>
      <c r="H147" s="14">
        <f>IF(A147="","",IF(COUNTIFS('Ödemeler'!$B$2:$B$1001,A147,'Ödemeler'!$D$2:$D$1001,BuAy)&gt;0,"Evet","Hayır"))</f>
        <v/>
      </c>
      <c r="I147" s="16">
        <f>IF(A147="","",SUMIFS('Ödemeler'!$C$2:$C$1001,'Ödemeler'!$B$2:$B$1001,A147))</f>
        <v/>
      </c>
      <c r="J147" s="14">
        <f>IF(A147="","",IF(F147="","Süresiz",IF(F147&lt;TODAY(),"Süresi doldu",IF(F147-TODAY()&lt;=UyariGun,"Bitiyor","Aktif"))))</f>
        <v/>
      </c>
      <c r="K147" s="14" t="n"/>
    </row>
    <row r="148">
      <c r="A148" s="14" t="n"/>
      <c r="B148" s="14" t="n"/>
      <c r="C148" s="14" t="n"/>
      <c r="D148" s="14" t="n"/>
      <c r="E148" s="15" t="n"/>
      <c r="F148" s="15" t="n"/>
      <c r="G148" s="16" t="n"/>
      <c r="H148" s="14">
        <f>IF(A148="","",IF(COUNTIFS('Ödemeler'!$B$2:$B$1001,A148,'Ödemeler'!$D$2:$D$1001,BuAy)&gt;0,"Evet","Hayır"))</f>
        <v/>
      </c>
      <c r="I148" s="16">
        <f>IF(A148="","",SUMIFS('Ödemeler'!$C$2:$C$1001,'Ödemeler'!$B$2:$B$1001,A148))</f>
        <v/>
      </c>
      <c r="J148" s="14">
        <f>IF(A148="","",IF(F148="","Süresiz",IF(F148&lt;TODAY(),"Süresi doldu",IF(F148-TODAY()&lt;=UyariGun,"Bitiyor","Aktif"))))</f>
        <v/>
      </c>
      <c r="K148" s="14" t="n"/>
    </row>
    <row r="149">
      <c r="A149" s="14" t="n"/>
      <c r="B149" s="14" t="n"/>
      <c r="C149" s="14" t="n"/>
      <c r="D149" s="14" t="n"/>
      <c r="E149" s="15" t="n"/>
      <c r="F149" s="15" t="n"/>
      <c r="G149" s="16" t="n"/>
      <c r="H149" s="14">
        <f>IF(A149="","",IF(COUNTIFS('Ödemeler'!$B$2:$B$1001,A149,'Ödemeler'!$D$2:$D$1001,BuAy)&gt;0,"Evet","Hayır"))</f>
        <v/>
      </c>
      <c r="I149" s="16">
        <f>IF(A149="","",SUMIFS('Ödemeler'!$C$2:$C$1001,'Ödemeler'!$B$2:$B$1001,A149))</f>
        <v/>
      </c>
      <c r="J149" s="14">
        <f>IF(A149="","",IF(F149="","Süresiz",IF(F149&lt;TODAY(),"Süresi doldu",IF(F149-TODAY()&lt;=UyariGun,"Bitiyor","Aktif"))))</f>
        <v/>
      </c>
      <c r="K149" s="14" t="n"/>
    </row>
    <row r="150">
      <c r="A150" s="14" t="n"/>
      <c r="B150" s="14" t="n"/>
      <c r="C150" s="14" t="n"/>
      <c r="D150" s="14" t="n"/>
      <c r="E150" s="15" t="n"/>
      <c r="F150" s="15" t="n"/>
      <c r="G150" s="16" t="n"/>
      <c r="H150" s="14">
        <f>IF(A150="","",IF(COUNTIFS('Ödemeler'!$B$2:$B$1001,A150,'Ödemeler'!$D$2:$D$1001,BuAy)&gt;0,"Evet","Hayır"))</f>
        <v/>
      </c>
      <c r="I150" s="16">
        <f>IF(A150="","",SUMIFS('Ödemeler'!$C$2:$C$1001,'Ödemeler'!$B$2:$B$1001,A150))</f>
        <v/>
      </c>
      <c r="J150" s="14">
        <f>IF(A150="","",IF(F150="","Süresiz",IF(F150&lt;TODAY(),"Süresi doldu",IF(F150-TODAY()&lt;=UyariGun,"Bitiyor","Aktif"))))</f>
        <v/>
      </c>
      <c r="K150" s="14" t="n"/>
    </row>
    <row r="151">
      <c r="A151" s="14" t="n"/>
      <c r="B151" s="14" t="n"/>
      <c r="C151" s="14" t="n"/>
      <c r="D151" s="14" t="n"/>
      <c r="E151" s="15" t="n"/>
      <c r="F151" s="15" t="n"/>
      <c r="G151" s="16" t="n"/>
      <c r="H151" s="14">
        <f>IF(A151="","",IF(COUNTIFS('Ödemeler'!$B$2:$B$1001,A151,'Ödemeler'!$D$2:$D$1001,BuAy)&gt;0,"Evet","Hayır"))</f>
        <v/>
      </c>
      <c r="I151" s="16">
        <f>IF(A151="","",SUMIFS('Ödemeler'!$C$2:$C$1001,'Ödemeler'!$B$2:$B$1001,A151))</f>
        <v/>
      </c>
      <c r="J151" s="14">
        <f>IF(A151="","",IF(F151="","Süresiz",IF(F151&lt;TODAY(),"Süresi doldu",IF(F151-TODAY()&lt;=UyariGun,"Bitiyor","Aktif"))))</f>
        <v/>
      </c>
      <c r="K151" s="14" t="n"/>
    </row>
    <row r="152">
      <c r="A152" s="14" t="n"/>
      <c r="B152" s="14" t="n"/>
      <c r="C152" s="14" t="n"/>
      <c r="D152" s="14" t="n"/>
      <c r="E152" s="15" t="n"/>
      <c r="F152" s="15" t="n"/>
      <c r="G152" s="16" t="n"/>
      <c r="H152" s="14">
        <f>IF(A152="","",IF(COUNTIFS('Ödemeler'!$B$2:$B$1001,A152,'Ödemeler'!$D$2:$D$1001,BuAy)&gt;0,"Evet","Hayır"))</f>
        <v/>
      </c>
      <c r="I152" s="16">
        <f>IF(A152="","",SUMIFS('Ödemeler'!$C$2:$C$1001,'Ödemeler'!$B$2:$B$1001,A152))</f>
        <v/>
      </c>
      <c r="J152" s="14">
        <f>IF(A152="","",IF(F152="","Süresiz",IF(F152&lt;TODAY(),"Süresi doldu",IF(F152-TODAY()&lt;=UyariGun,"Bitiyor","Aktif"))))</f>
        <v/>
      </c>
      <c r="K152" s="14" t="n"/>
    </row>
    <row r="153">
      <c r="A153" s="14" t="n"/>
      <c r="B153" s="14" t="n"/>
      <c r="C153" s="14" t="n"/>
      <c r="D153" s="14" t="n"/>
      <c r="E153" s="15" t="n"/>
      <c r="F153" s="15" t="n"/>
      <c r="G153" s="16" t="n"/>
      <c r="H153" s="14">
        <f>IF(A153="","",IF(COUNTIFS('Ödemeler'!$B$2:$B$1001,A153,'Ödemeler'!$D$2:$D$1001,BuAy)&gt;0,"Evet","Hayır"))</f>
        <v/>
      </c>
      <c r="I153" s="16">
        <f>IF(A153="","",SUMIFS('Ödemeler'!$C$2:$C$1001,'Ödemeler'!$B$2:$B$1001,A153))</f>
        <v/>
      </c>
      <c r="J153" s="14">
        <f>IF(A153="","",IF(F153="","Süresiz",IF(F153&lt;TODAY(),"Süresi doldu",IF(F153-TODAY()&lt;=UyariGun,"Bitiyor","Aktif"))))</f>
        <v/>
      </c>
      <c r="K153" s="14" t="n"/>
    </row>
    <row r="154">
      <c r="A154" s="14" t="n"/>
      <c r="B154" s="14" t="n"/>
      <c r="C154" s="14" t="n"/>
      <c r="D154" s="14" t="n"/>
      <c r="E154" s="15" t="n"/>
      <c r="F154" s="15" t="n"/>
      <c r="G154" s="16" t="n"/>
      <c r="H154" s="14">
        <f>IF(A154="","",IF(COUNTIFS('Ödemeler'!$B$2:$B$1001,A154,'Ödemeler'!$D$2:$D$1001,BuAy)&gt;0,"Evet","Hayır"))</f>
        <v/>
      </c>
      <c r="I154" s="16">
        <f>IF(A154="","",SUMIFS('Ödemeler'!$C$2:$C$1001,'Ödemeler'!$B$2:$B$1001,A154))</f>
        <v/>
      </c>
      <c r="J154" s="14">
        <f>IF(A154="","",IF(F154="","Süresiz",IF(F154&lt;TODAY(),"Süresi doldu",IF(F154-TODAY()&lt;=UyariGun,"Bitiyor","Aktif"))))</f>
        <v/>
      </c>
      <c r="K154" s="14" t="n"/>
    </row>
    <row r="155">
      <c r="A155" s="14" t="n"/>
      <c r="B155" s="14" t="n"/>
      <c r="C155" s="14" t="n"/>
      <c r="D155" s="14" t="n"/>
      <c r="E155" s="15" t="n"/>
      <c r="F155" s="15" t="n"/>
      <c r="G155" s="16" t="n"/>
      <c r="H155" s="14">
        <f>IF(A155="","",IF(COUNTIFS('Ödemeler'!$B$2:$B$1001,A155,'Ödemeler'!$D$2:$D$1001,BuAy)&gt;0,"Evet","Hayır"))</f>
        <v/>
      </c>
      <c r="I155" s="16">
        <f>IF(A155="","",SUMIFS('Ödemeler'!$C$2:$C$1001,'Ödemeler'!$B$2:$B$1001,A155))</f>
        <v/>
      </c>
      <c r="J155" s="14">
        <f>IF(A155="","",IF(F155="","Süresiz",IF(F155&lt;TODAY(),"Süresi doldu",IF(F155-TODAY()&lt;=UyariGun,"Bitiyor","Aktif"))))</f>
        <v/>
      </c>
      <c r="K155" s="14" t="n"/>
    </row>
    <row r="156">
      <c r="A156" s="14" t="n"/>
      <c r="B156" s="14" t="n"/>
      <c r="C156" s="14" t="n"/>
      <c r="D156" s="14" t="n"/>
      <c r="E156" s="15" t="n"/>
      <c r="F156" s="15" t="n"/>
      <c r="G156" s="16" t="n"/>
      <c r="H156" s="14">
        <f>IF(A156="","",IF(COUNTIFS('Ödemeler'!$B$2:$B$1001,A156,'Ödemeler'!$D$2:$D$1001,BuAy)&gt;0,"Evet","Hayır"))</f>
        <v/>
      </c>
      <c r="I156" s="16">
        <f>IF(A156="","",SUMIFS('Ödemeler'!$C$2:$C$1001,'Ödemeler'!$B$2:$B$1001,A156))</f>
        <v/>
      </c>
      <c r="J156" s="14">
        <f>IF(A156="","",IF(F156="","Süresiz",IF(F156&lt;TODAY(),"Süresi doldu",IF(F156-TODAY()&lt;=UyariGun,"Bitiyor","Aktif"))))</f>
        <v/>
      </c>
      <c r="K156" s="14" t="n"/>
    </row>
    <row r="157">
      <c r="A157" s="14" t="n"/>
      <c r="B157" s="14" t="n"/>
      <c r="C157" s="14" t="n"/>
      <c r="D157" s="14" t="n"/>
      <c r="E157" s="15" t="n"/>
      <c r="F157" s="15" t="n"/>
      <c r="G157" s="16" t="n"/>
      <c r="H157" s="14">
        <f>IF(A157="","",IF(COUNTIFS('Ödemeler'!$B$2:$B$1001,A157,'Ödemeler'!$D$2:$D$1001,BuAy)&gt;0,"Evet","Hayır"))</f>
        <v/>
      </c>
      <c r="I157" s="16">
        <f>IF(A157="","",SUMIFS('Ödemeler'!$C$2:$C$1001,'Ödemeler'!$B$2:$B$1001,A157))</f>
        <v/>
      </c>
      <c r="J157" s="14">
        <f>IF(A157="","",IF(F157="","Süresiz",IF(F157&lt;TODAY(),"Süresi doldu",IF(F157-TODAY()&lt;=UyariGun,"Bitiyor","Aktif"))))</f>
        <v/>
      </c>
      <c r="K157" s="14" t="n"/>
    </row>
    <row r="158">
      <c r="A158" s="14" t="n"/>
      <c r="B158" s="14" t="n"/>
      <c r="C158" s="14" t="n"/>
      <c r="D158" s="14" t="n"/>
      <c r="E158" s="15" t="n"/>
      <c r="F158" s="15" t="n"/>
      <c r="G158" s="16" t="n"/>
      <c r="H158" s="14">
        <f>IF(A158="","",IF(COUNTIFS('Ödemeler'!$B$2:$B$1001,A158,'Ödemeler'!$D$2:$D$1001,BuAy)&gt;0,"Evet","Hayır"))</f>
        <v/>
      </c>
      <c r="I158" s="16">
        <f>IF(A158="","",SUMIFS('Ödemeler'!$C$2:$C$1001,'Ödemeler'!$B$2:$B$1001,A158))</f>
        <v/>
      </c>
      <c r="J158" s="14">
        <f>IF(A158="","",IF(F158="","Süresiz",IF(F158&lt;TODAY(),"Süresi doldu",IF(F158-TODAY()&lt;=UyariGun,"Bitiyor","Aktif"))))</f>
        <v/>
      </c>
      <c r="K158" s="14" t="n"/>
    </row>
    <row r="159">
      <c r="A159" s="14" t="n"/>
      <c r="B159" s="14" t="n"/>
      <c r="C159" s="14" t="n"/>
      <c r="D159" s="14" t="n"/>
      <c r="E159" s="15" t="n"/>
      <c r="F159" s="15" t="n"/>
      <c r="G159" s="16" t="n"/>
      <c r="H159" s="14">
        <f>IF(A159="","",IF(COUNTIFS('Ödemeler'!$B$2:$B$1001,A159,'Ödemeler'!$D$2:$D$1001,BuAy)&gt;0,"Evet","Hayır"))</f>
        <v/>
      </c>
      <c r="I159" s="16">
        <f>IF(A159="","",SUMIFS('Ödemeler'!$C$2:$C$1001,'Ödemeler'!$B$2:$B$1001,A159))</f>
        <v/>
      </c>
      <c r="J159" s="14">
        <f>IF(A159="","",IF(F159="","Süresiz",IF(F159&lt;TODAY(),"Süresi doldu",IF(F159-TODAY()&lt;=UyariGun,"Bitiyor","Aktif"))))</f>
        <v/>
      </c>
      <c r="K159" s="14" t="n"/>
    </row>
    <row r="160">
      <c r="A160" s="14" t="n"/>
      <c r="B160" s="14" t="n"/>
      <c r="C160" s="14" t="n"/>
      <c r="D160" s="14" t="n"/>
      <c r="E160" s="15" t="n"/>
      <c r="F160" s="15" t="n"/>
      <c r="G160" s="16" t="n"/>
      <c r="H160" s="14">
        <f>IF(A160="","",IF(COUNTIFS('Ödemeler'!$B$2:$B$1001,A160,'Ödemeler'!$D$2:$D$1001,BuAy)&gt;0,"Evet","Hayır"))</f>
        <v/>
      </c>
      <c r="I160" s="16">
        <f>IF(A160="","",SUMIFS('Ödemeler'!$C$2:$C$1001,'Ödemeler'!$B$2:$B$1001,A160))</f>
        <v/>
      </c>
      <c r="J160" s="14">
        <f>IF(A160="","",IF(F160="","Süresiz",IF(F160&lt;TODAY(),"Süresi doldu",IF(F160-TODAY()&lt;=UyariGun,"Bitiyor","Aktif"))))</f>
        <v/>
      </c>
      <c r="K160" s="14" t="n"/>
    </row>
    <row r="161">
      <c r="A161" s="14" t="n"/>
      <c r="B161" s="14" t="n"/>
      <c r="C161" s="14" t="n"/>
      <c r="D161" s="14" t="n"/>
      <c r="E161" s="15" t="n"/>
      <c r="F161" s="15" t="n"/>
      <c r="G161" s="16" t="n"/>
      <c r="H161" s="14">
        <f>IF(A161="","",IF(COUNTIFS('Ödemeler'!$B$2:$B$1001,A161,'Ödemeler'!$D$2:$D$1001,BuAy)&gt;0,"Evet","Hayır"))</f>
        <v/>
      </c>
      <c r="I161" s="16">
        <f>IF(A161="","",SUMIFS('Ödemeler'!$C$2:$C$1001,'Ödemeler'!$B$2:$B$1001,A161))</f>
        <v/>
      </c>
      <c r="J161" s="14">
        <f>IF(A161="","",IF(F161="","Süresiz",IF(F161&lt;TODAY(),"Süresi doldu",IF(F161-TODAY()&lt;=UyariGun,"Bitiyor","Aktif"))))</f>
        <v/>
      </c>
      <c r="K161" s="14" t="n"/>
    </row>
    <row r="162">
      <c r="A162" s="14" t="n"/>
      <c r="B162" s="14" t="n"/>
      <c r="C162" s="14" t="n"/>
      <c r="D162" s="14" t="n"/>
      <c r="E162" s="15" t="n"/>
      <c r="F162" s="15" t="n"/>
      <c r="G162" s="16" t="n"/>
      <c r="H162" s="14">
        <f>IF(A162="","",IF(COUNTIFS('Ödemeler'!$B$2:$B$1001,A162,'Ödemeler'!$D$2:$D$1001,BuAy)&gt;0,"Evet","Hayır"))</f>
        <v/>
      </c>
      <c r="I162" s="16">
        <f>IF(A162="","",SUMIFS('Ödemeler'!$C$2:$C$1001,'Ödemeler'!$B$2:$B$1001,A162))</f>
        <v/>
      </c>
      <c r="J162" s="14">
        <f>IF(A162="","",IF(F162="","Süresiz",IF(F162&lt;TODAY(),"Süresi doldu",IF(F162-TODAY()&lt;=UyariGun,"Bitiyor","Aktif"))))</f>
        <v/>
      </c>
      <c r="K162" s="14" t="n"/>
    </row>
    <row r="163">
      <c r="A163" s="14" t="n"/>
      <c r="B163" s="14" t="n"/>
      <c r="C163" s="14" t="n"/>
      <c r="D163" s="14" t="n"/>
      <c r="E163" s="15" t="n"/>
      <c r="F163" s="15" t="n"/>
      <c r="G163" s="16" t="n"/>
      <c r="H163" s="14">
        <f>IF(A163="","",IF(COUNTIFS('Ödemeler'!$B$2:$B$1001,A163,'Ödemeler'!$D$2:$D$1001,BuAy)&gt;0,"Evet","Hayır"))</f>
        <v/>
      </c>
      <c r="I163" s="16">
        <f>IF(A163="","",SUMIFS('Ödemeler'!$C$2:$C$1001,'Ödemeler'!$B$2:$B$1001,A163))</f>
        <v/>
      </c>
      <c r="J163" s="14">
        <f>IF(A163="","",IF(F163="","Süresiz",IF(F163&lt;TODAY(),"Süresi doldu",IF(F163-TODAY()&lt;=UyariGun,"Bitiyor","Aktif"))))</f>
        <v/>
      </c>
      <c r="K163" s="14" t="n"/>
    </row>
    <row r="164">
      <c r="A164" s="14" t="n"/>
      <c r="B164" s="14" t="n"/>
      <c r="C164" s="14" t="n"/>
      <c r="D164" s="14" t="n"/>
      <c r="E164" s="15" t="n"/>
      <c r="F164" s="15" t="n"/>
      <c r="G164" s="16" t="n"/>
      <c r="H164" s="14">
        <f>IF(A164="","",IF(COUNTIFS('Ödemeler'!$B$2:$B$1001,A164,'Ödemeler'!$D$2:$D$1001,BuAy)&gt;0,"Evet","Hayır"))</f>
        <v/>
      </c>
      <c r="I164" s="16">
        <f>IF(A164="","",SUMIFS('Ödemeler'!$C$2:$C$1001,'Ödemeler'!$B$2:$B$1001,A164))</f>
        <v/>
      </c>
      <c r="J164" s="14">
        <f>IF(A164="","",IF(F164="","Süresiz",IF(F164&lt;TODAY(),"Süresi doldu",IF(F164-TODAY()&lt;=UyariGun,"Bitiyor","Aktif"))))</f>
        <v/>
      </c>
      <c r="K164" s="14" t="n"/>
    </row>
    <row r="165">
      <c r="A165" s="14" t="n"/>
      <c r="B165" s="14" t="n"/>
      <c r="C165" s="14" t="n"/>
      <c r="D165" s="14" t="n"/>
      <c r="E165" s="15" t="n"/>
      <c r="F165" s="15" t="n"/>
      <c r="G165" s="16" t="n"/>
      <c r="H165" s="14">
        <f>IF(A165="","",IF(COUNTIFS('Ödemeler'!$B$2:$B$1001,A165,'Ödemeler'!$D$2:$D$1001,BuAy)&gt;0,"Evet","Hayır"))</f>
        <v/>
      </c>
      <c r="I165" s="16">
        <f>IF(A165="","",SUMIFS('Ödemeler'!$C$2:$C$1001,'Ödemeler'!$B$2:$B$1001,A165))</f>
        <v/>
      </c>
      <c r="J165" s="14">
        <f>IF(A165="","",IF(F165="","Süresiz",IF(F165&lt;TODAY(),"Süresi doldu",IF(F165-TODAY()&lt;=UyariGun,"Bitiyor","Aktif"))))</f>
        <v/>
      </c>
      <c r="K165" s="14" t="n"/>
    </row>
    <row r="166">
      <c r="A166" s="14" t="n"/>
      <c r="B166" s="14" t="n"/>
      <c r="C166" s="14" t="n"/>
      <c r="D166" s="14" t="n"/>
      <c r="E166" s="15" t="n"/>
      <c r="F166" s="15" t="n"/>
      <c r="G166" s="16" t="n"/>
      <c r="H166" s="14">
        <f>IF(A166="","",IF(COUNTIFS('Ödemeler'!$B$2:$B$1001,A166,'Ödemeler'!$D$2:$D$1001,BuAy)&gt;0,"Evet","Hayır"))</f>
        <v/>
      </c>
      <c r="I166" s="16">
        <f>IF(A166="","",SUMIFS('Ödemeler'!$C$2:$C$1001,'Ödemeler'!$B$2:$B$1001,A166))</f>
        <v/>
      </c>
      <c r="J166" s="14">
        <f>IF(A166="","",IF(F166="","Süresiz",IF(F166&lt;TODAY(),"Süresi doldu",IF(F166-TODAY()&lt;=UyariGun,"Bitiyor","Aktif"))))</f>
        <v/>
      </c>
      <c r="K166" s="14" t="n"/>
    </row>
    <row r="167">
      <c r="A167" s="14" t="n"/>
      <c r="B167" s="14" t="n"/>
      <c r="C167" s="14" t="n"/>
      <c r="D167" s="14" t="n"/>
      <c r="E167" s="15" t="n"/>
      <c r="F167" s="15" t="n"/>
      <c r="G167" s="16" t="n"/>
      <c r="H167" s="14">
        <f>IF(A167="","",IF(COUNTIFS('Ödemeler'!$B$2:$B$1001,A167,'Ödemeler'!$D$2:$D$1001,BuAy)&gt;0,"Evet","Hayır"))</f>
        <v/>
      </c>
      <c r="I167" s="16">
        <f>IF(A167="","",SUMIFS('Ödemeler'!$C$2:$C$1001,'Ödemeler'!$B$2:$B$1001,A167))</f>
        <v/>
      </c>
      <c r="J167" s="14">
        <f>IF(A167="","",IF(F167="","Süresiz",IF(F167&lt;TODAY(),"Süresi doldu",IF(F167-TODAY()&lt;=UyariGun,"Bitiyor","Aktif"))))</f>
        <v/>
      </c>
      <c r="K167" s="14" t="n"/>
    </row>
    <row r="168">
      <c r="A168" s="14" t="n"/>
      <c r="B168" s="14" t="n"/>
      <c r="C168" s="14" t="n"/>
      <c r="D168" s="14" t="n"/>
      <c r="E168" s="15" t="n"/>
      <c r="F168" s="15" t="n"/>
      <c r="G168" s="16" t="n"/>
      <c r="H168" s="14">
        <f>IF(A168="","",IF(COUNTIFS('Ödemeler'!$B$2:$B$1001,A168,'Ödemeler'!$D$2:$D$1001,BuAy)&gt;0,"Evet","Hayır"))</f>
        <v/>
      </c>
      <c r="I168" s="16">
        <f>IF(A168="","",SUMIFS('Ödemeler'!$C$2:$C$1001,'Ödemeler'!$B$2:$B$1001,A168))</f>
        <v/>
      </c>
      <c r="J168" s="14">
        <f>IF(A168="","",IF(F168="","Süresiz",IF(F168&lt;TODAY(),"Süresi doldu",IF(F168-TODAY()&lt;=UyariGun,"Bitiyor","Aktif"))))</f>
        <v/>
      </c>
      <c r="K168" s="14" t="n"/>
    </row>
    <row r="169">
      <c r="A169" s="14" t="n"/>
      <c r="B169" s="14" t="n"/>
      <c r="C169" s="14" t="n"/>
      <c r="D169" s="14" t="n"/>
      <c r="E169" s="15" t="n"/>
      <c r="F169" s="15" t="n"/>
      <c r="G169" s="16" t="n"/>
      <c r="H169" s="14">
        <f>IF(A169="","",IF(COUNTIFS('Ödemeler'!$B$2:$B$1001,A169,'Ödemeler'!$D$2:$D$1001,BuAy)&gt;0,"Evet","Hayır"))</f>
        <v/>
      </c>
      <c r="I169" s="16">
        <f>IF(A169="","",SUMIFS('Ödemeler'!$C$2:$C$1001,'Ödemeler'!$B$2:$B$1001,A169))</f>
        <v/>
      </c>
      <c r="J169" s="14">
        <f>IF(A169="","",IF(F169="","Süresiz",IF(F169&lt;TODAY(),"Süresi doldu",IF(F169-TODAY()&lt;=UyariGun,"Bitiyor","Aktif"))))</f>
        <v/>
      </c>
      <c r="K169" s="14" t="n"/>
    </row>
    <row r="170">
      <c r="A170" s="14" t="n"/>
      <c r="B170" s="14" t="n"/>
      <c r="C170" s="14" t="n"/>
      <c r="D170" s="14" t="n"/>
      <c r="E170" s="15" t="n"/>
      <c r="F170" s="15" t="n"/>
      <c r="G170" s="16" t="n"/>
      <c r="H170" s="14">
        <f>IF(A170="","",IF(COUNTIFS('Ödemeler'!$B$2:$B$1001,A170,'Ödemeler'!$D$2:$D$1001,BuAy)&gt;0,"Evet","Hayır"))</f>
        <v/>
      </c>
      <c r="I170" s="16">
        <f>IF(A170="","",SUMIFS('Ödemeler'!$C$2:$C$1001,'Ödemeler'!$B$2:$B$1001,A170))</f>
        <v/>
      </c>
      <c r="J170" s="14">
        <f>IF(A170="","",IF(F170="","Süresiz",IF(F170&lt;TODAY(),"Süresi doldu",IF(F170-TODAY()&lt;=UyariGun,"Bitiyor","Aktif"))))</f>
        <v/>
      </c>
      <c r="K170" s="14" t="n"/>
    </row>
    <row r="171">
      <c r="A171" s="14" t="n"/>
      <c r="B171" s="14" t="n"/>
      <c r="C171" s="14" t="n"/>
      <c r="D171" s="14" t="n"/>
      <c r="E171" s="15" t="n"/>
      <c r="F171" s="15" t="n"/>
      <c r="G171" s="16" t="n"/>
      <c r="H171" s="14">
        <f>IF(A171="","",IF(COUNTIFS('Ödemeler'!$B$2:$B$1001,A171,'Ödemeler'!$D$2:$D$1001,BuAy)&gt;0,"Evet","Hayır"))</f>
        <v/>
      </c>
      <c r="I171" s="16">
        <f>IF(A171="","",SUMIFS('Ödemeler'!$C$2:$C$1001,'Ödemeler'!$B$2:$B$1001,A171))</f>
        <v/>
      </c>
      <c r="J171" s="14">
        <f>IF(A171="","",IF(F171="","Süresiz",IF(F171&lt;TODAY(),"Süresi doldu",IF(F171-TODAY()&lt;=UyariGun,"Bitiyor","Aktif"))))</f>
        <v/>
      </c>
      <c r="K171" s="14" t="n"/>
    </row>
    <row r="172">
      <c r="A172" s="14" t="n"/>
      <c r="B172" s="14" t="n"/>
      <c r="C172" s="14" t="n"/>
      <c r="D172" s="14" t="n"/>
      <c r="E172" s="15" t="n"/>
      <c r="F172" s="15" t="n"/>
      <c r="G172" s="16" t="n"/>
      <c r="H172" s="14">
        <f>IF(A172="","",IF(COUNTIFS('Ödemeler'!$B$2:$B$1001,A172,'Ödemeler'!$D$2:$D$1001,BuAy)&gt;0,"Evet","Hayır"))</f>
        <v/>
      </c>
      <c r="I172" s="16">
        <f>IF(A172="","",SUMIFS('Ödemeler'!$C$2:$C$1001,'Ödemeler'!$B$2:$B$1001,A172))</f>
        <v/>
      </c>
      <c r="J172" s="14">
        <f>IF(A172="","",IF(F172="","Süresiz",IF(F172&lt;TODAY(),"Süresi doldu",IF(F172-TODAY()&lt;=UyariGun,"Bitiyor","Aktif"))))</f>
        <v/>
      </c>
      <c r="K172" s="14" t="n"/>
    </row>
    <row r="173">
      <c r="A173" s="14" t="n"/>
      <c r="B173" s="14" t="n"/>
      <c r="C173" s="14" t="n"/>
      <c r="D173" s="14" t="n"/>
      <c r="E173" s="15" t="n"/>
      <c r="F173" s="15" t="n"/>
      <c r="G173" s="16" t="n"/>
      <c r="H173" s="14">
        <f>IF(A173="","",IF(COUNTIFS('Ödemeler'!$B$2:$B$1001,A173,'Ödemeler'!$D$2:$D$1001,BuAy)&gt;0,"Evet","Hayır"))</f>
        <v/>
      </c>
      <c r="I173" s="16">
        <f>IF(A173="","",SUMIFS('Ödemeler'!$C$2:$C$1001,'Ödemeler'!$B$2:$B$1001,A173))</f>
        <v/>
      </c>
      <c r="J173" s="14">
        <f>IF(A173="","",IF(F173="","Süresiz",IF(F173&lt;TODAY(),"Süresi doldu",IF(F173-TODAY()&lt;=UyariGun,"Bitiyor","Aktif"))))</f>
        <v/>
      </c>
      <c r="K173" s="14" t="n"/>
    </row>
    <row r="174">
      <c r="A174" s="14" t="n"/>
      <c r="B174" s="14" t="n"/>
      <c r="C174" s="14" t="n"/>
      <c r="D174" s="14" t="n"/>
      <c r="E174" s="15" t="n"/>
      <c r="F174" s="15" t="n"/>
      <c r="G174" s="16" t="n"/>
      <c r="H174" s="14">
        <f>IF(A174="","",IF(COUNTIFS('Ödemeler'!$B$2:$B$1001,A174,'Ödemeler'!$D$2:$D$1001,BuAy)&gt;0,"Evet","Hayır"))</f>
        <v/>
      </c>
      <c r="I174" s="16">
        <f>IF(A174="","",SUMIFS('Ödemeler'!$C$2:$C$1001,'Ödemeler'!$B$2:$B$1001,A174))</f>
        <v/>
      </c>
      <c r="J174" s="14">
        <f>IF(A174="","",IF(F174="","Süresiz",IF(F174&lt;TODAY(),"Süresi doldu",IF(F174-TODAY()&lt;=UyariGun,"Bitiyor","Aktif"))))</f>
        <v/>
      </c>
      <c r="K174" s="14" t="n"/>
    </row>
    <row r="175">
      <c r="A175" s="14" t="n"/>
      <c r="B175" s="14" t="n"/>
      <c r="C175" s="14" t="n"/>
      <c r="D175" s="14" t="n"/>
      <c r="E175" s="15" t="n"/>
      <c r="F175" s="15" t="n"/>
      <c r="G175" s="16" t="n"/>
      <c r="H175" s="14">
        <f>IF(A175="","",IF(COUNTIFS('Ödemeler'!$B$2:$B$1001,A175,'Ödemeler'!$D$2:$D$1001,BuAy)&gt;0,"Evet","Hayır"))</f>
        <v/>
      </c>
      <c r="I175" s="16">
        <f>IF(A175="","",SUMIFS('Ödemeler'!$C$2:$C$1001,'Ödemeler'!$B$2:$B$1001,A175))</f>
        <v/>
      </c>
      <c r="J175" s="14">
        <f>IF(A175="","",IF(F175="","Süresiz",IF(F175&lt;TODAY(),"Süresi doldu",IF(F175-TODAY()&lt;=UyariGun,"Bitiyor","Aktif"))))</f>
        <v/>
      </c>
      <c r="K175" s="14" t="n"/>
    </row>
    <row r="176">
      <c r="A176" s="14" t="n"/>
      <c r="B176" s="14" t="n"/>
      <c r="C176" s="14" t="n"/>
      <c r="D176" s="14" t="n"/>
      <c r="E176" s="15" t="n"/>
      <c r="F176" s="15" t="n"/>
      <c r="G176" s="16" t="n"/>
      <c r="H176" s="14">
        <f>IF(A176="","",IF(COUNTIFS('Ödemeler'!$B$2:$B$1001,A176,'Ödemeler'!$D$2:$D$1001,BuAy)&gt;0,"Evet","Hayır"))</f>
        <v/>
      </c>
      <c r="I176" s="16">
        <f>IF(A176="","",SUMIFS('Ödemeler'!$C$2:$C$1001,'Ödemeler'!$B$2:$B$1001,A176))</f>
        <v/>
      </c>
      <c r="J176" s="14">
        <f>IF(A176="","",IF(F176="","Süresiz",IF(F176&lt;TODAY(),"Süresi doldu",IF(F176-TODAY()&lt;=UyariGun,"Bitiyor","Aktif"))))</f>
        <v/>
      </c>
      <c r="K176" s="14" t="n"/>
    </row>
    <row r="177">
      <c r="A177" s="14" t="n"/>
      <c r="B177" s="14" t="n"/>
      <c r="C177" s="14" t="n"/>
      <c r="D177" s="14" t="n"/>
      <c r="E177" s="15" t="n"/>
      <c r="F177" s="15" t="n"/>
      <c r="G177" s="16" t="n"/>
      <c r="H177" s="14">
        <f>IF(A177="","",IF(COUNTIFS('Ödemeler'!$B$2:$B$1001,A177,'Ödemeler'!$D$2:$D$1001,BuAy)&gt;0,"Evet","Hayır"))</f>
        <v/>
      </c>
      <c r="I177" s="16">
        <f>IF(A177="","",SUMIFS('Ödemeler'!$C$2:$C$1001,'Ödemeler'!$B$2:$B$1001,A177))</f>
        <v/>
      </c>
      <c r="J177" s="14">
        <f>IF(A177="","",IF(F177="","Süresiz",IF(F177&lt;TODAY(),"Süresi doldu",IF(F177-TODAY()&lt;=UyariGun,"Bitiyor","Aktif"))))</f>
        <v/>
      </c>
      <c r="K177" s="14" t="n"/>
    </row>
    <row r="178">
      <c r="A178" s="14" t="n"/>
      <c r="B178" s="14" t="n"/>
      <c r="C178" s="14" t="n"/>
      <c r="D178" s="14" t="n"/>
      <c r="E178" s="15" t="n"/>
      <c r="F178" s="15" t="n"/>
      <c r="G178" s="16" t="n"/>
      <c r="H178" s="14">
        <f>IF(A178="","",IF(COUNTIFS('Ödemeler'!$B$2:$B$1001,A178,'Ödemeler'!$D$2:$D$1001,BuAy)&gt;0,"Evet","Hayır"))</f>
        <v/>
      </c>
      <c r="I178" s="16">
        <f>IF(A178="","",SUMIFS('Ödemeler'!$C$2:$C$1001,'Ödemeler'!$B$2:$B$1001,A178))</f>
        <v/>
      </c>
      <c r="J178" s="14">
        <f>IF(A178="","",IF(F178="","Süresiz",IF(F178&lt;TODAY(),"Süresi doldu",IF(F178-TODAY()&lt;=UyariGun,"Bitiyor","Aktif"))))</f>
        <v/>
      </c>
      <c r="K178" s="14" t="n"/>
    </row>
    <row r="179">
      <c r="A179" s="14" t="n"/>
      <c r="B179" s="14" t="n"/>
      <c r="C179" s="14" t="n"/>
      <c r="D179" s="14" t="n"/>
      <c r="E179" s="15" t="n"/>
      <c r="F179" s="15" t="n"/>
      <c r="G179" s="16" t="n"/>
      <c r="H179" s="14">
        <f>IF(A179="","",IF(COUNTIFS('Ödemeler'!$B$2:$B$1001,A179,'Ödemeler'!$D$2:$D$1001,BuAy)&gt;0,"Evet","Hayır"))</f>
        <v/>
      </c>
      <c r="I179" s="16">
        <f>IF(A179="","",SUMIFS('Ödemeler'!$C$2:$C$1001,'Ödemeler'!$B$2:$B$1001,A179))</f>
        <v/>
      </c>
      <c r="J179" s="14">
        <f>IF(A179="","",IF(F179="","Süresiz",IF(F179&lt;TODAY(),"Süresi doldu",IF(F179-TODAY()&lt;=UyariGun,"Bitiyor","Aktif"))))</f>
        <v/>
      </c>
      <c r="K179" s="14" t="n"/>
    </row>
    <row r="180">
      <c r="A180" s="14" t="n"/>
      <c r="B180" s="14" t="n"/>
      <c r="C180" s="14" t="n"/>
      <c r="D180" s="14" t="n"/>
      <c r="E180" s="15" t="n"/>
      <c r="F180" s="15" t="n"/>
      <c r="G180" s="16" t="n"/>
      <c r="H180" s="14">
        <f>IF(A180="","",IF(COUNTIFS('Ödemeler'!$B$2:$B$1001,A180,'Ödemeler'!$D$2:$D$1001,BuAy)&gt;0,"Evet","Hayır"))</f>
        <v/>
      </c>
      <c r="I180" s="16">
        <f>IF(A180="","",SUMIFS('Ödemeler'!$C$2:$C$1001,'Ödemeler'!$B$2:$B$1001,A180))</f>
        <v/>
      </c>
      <c r="J180" s="14">
        <f>IF(A180="","",IF(F180="","Süresiz",IF(F180&lt;TODAY(),"Süresi doldu",IF(F180-TODAY()&lt;=UyariGun,"Bitiyor","Aktif"))))</f>
        <v/>
      </c>
      <c r="K180" s="14" t="n"/>
    </row>
    <row r="181">
      <c r="A181" s="14" t="n"/>
      <c r="B181" s="14" t="n"/>
      <c r="C181" s="14" t="n"/>
      <c r="D181" s="14" t="n"/>
      <c r="E181" s="15" t="n"/>
      <c r="F181" s="15" t="n"/>
      <c r="G181" s="16" t="n"/>
      <c r="H181" s="14">
        <f>IF(A181="","",IF(COUNTIFS('Ödemeler'!$B$2:$B$1001,A181,'Ödemeler'!$D$2:$D$1001,BuAy)&gt;0,"Evet","Hayır"))</f>
        <v/>
      </c>
      <c r="I181" s="16">
        <f>IF(A181="","",SUMIFS('Ödemeler'!$C$2:$C$1001,'Ödemeler'!$B$2:$B$1001,A181))</f>
        <v/>
      </c>
      <c r="J181" s="14">
        <f>IF(A181="","",IF(F181="","Süresiz",IF(F181&lt;TODAY(),"Süresi doldu",IF(F181-TODAY()&lt;=UyariGun,"Bitiyor","Aktif"))))</f>
        <v/>
      </c>
      <c r="K181" s="14" t="n"/>
    </row>
    <row r="182">
      <c r="A182" s="14" t="n"/>
      <c r="B182" s="14" t="n"/>
      <c r="C182" s="14" t="n"/>
      <c r="D182" s="14" t="n"/>
      <c r="E182" s="15" t="n"/>
      <c r="F182" s="15" t="n"/>
      <c r="G182" s="16" t="n"/>
      <c r="H182" s="14">
        <f>IF(A182="","",IF(COUNTIFS('Ödemeler'!$B$2:$B$1001,A182,'Ödemeler'!$D$2:$D$1001,BuAy)&gt;0,"Evet","Hayır"))</f>
        <v/>
      </c>
      <c r="I182" s="16">
        <f>IF(A182="","",SUMIFS('Ödemeler'!$C$2:$C$1001,'Ödemeler'!$B$2:$B$1001,A182))</f>
        <v/>
      </c>
      <c r="J182" s="14">
        <f>IF(A182="","",IF(F182="","Süresiz",IF(F182&lt;TODAY(),"Süresi doldu",IF(F182-TODAY()&lt;=UyariGun,"Bitiyor","Aktif"))))</f>
        <v/>
      </c>
      <c r="K182" s="14" t="n"/>
    </row>
    <row r="183">
      <c r="A183" s="14" t="n"/>
      <c r="B183" s="14" t="n"/>
      <c r="C183" s="14" t="n"/>
      <c r="D183" s="14" t="n"/>
      <c r="E183" s="15" t="n"/>
      <c r="F183" s="15" t="n"/>
      <c r="G183" s="16" t="n"/>
      <c r="H183" s="14">
        <f>IF(A183="","",IF(COUNTIFS('Ödemeler'!$B$2:$B$1001,A183,'Ödemeler'!$D$2:$D$1001,BuAy)&gt;0,"Evet","Hayır"))</f>
        <v/>
      </c>
      <c r="I183" s="16">
        <f>IF(A183="","",SUMIFS('Ödemeler'!$C$2:$C$1001,'Ödemeler'!$B$2:$B$1001,A183))</f>
        <v/>
      </c>
      <c r="J183" s="14">
        <f>IF(A183="","",IF(F183="","Süresiz",IF(F183&lt;TODAY(),"Süresi doldu",IF(F183-TODAY()&lt;=UyariGun,"Bitiyor","Aktif"))))</f>
        <v/>
      </c>
      <c r="K183" s="14" t="n"/>
    </row>
    <row r="184">
      <c r="A184" s="14" t="n"/>
      <c r="B184" s="14" t="n"/>
      <c r="C184" s="14" t="n"/>
      <c r="D184" s="14" t="n"/>
      <c r="E184" s="15" t="n"/>
      <c r="F184" s="15" t="n"/>
      <c r="G184" s="16" t="n"/>
      <c r="H184" s="14">
        <f>IF(A184="","",IF(COUNTIFS('Ödemeler'!$B$2:$B$1001,A184,'Ödemeler'!$D$2:$D$1001,BuAy)&gt;0,"Evet","Hayır"))</f>
        <v/>
      </c>
      <c r="I184" s="16">
        <f>IF(A184="","",SUMIFS('Ödemeler'!$C$2:$C$1001,'Ödemeler'!$B$2:$B$1001,A184))</f>
        <v/>
      </c>
      <c r="J184" s="14">
        <f>IF(A184="","",IF(F184="","Süresiz",IF(F184&lt;TODAY(),"Süresi doldu",IF(F184-TODAY()&lt;=UyariGun,"Bitiyor","Aktif"))))</f>
        <v/>
      </c>
      <c r="K184" s="14" t="n"/>
    </row>
    <row r="185">
      <c r="A185" s="14" t="n"/>
      <c r="B185" s="14" t="n"/>
      <c r="C185" s="14" t="n"/>
      <c r="D185" s="14" t="n"/>
      <c r="E185" s="15" t="n"/>
      <c r="F185" s="15" t="n"/>
      <c r="G185" s="16" t="n"/>
      <c r="H185" s="14">
        <f>IF(A185="","",IF(COUNTIFS('Ödemeler'!$B$2:$B$1001,A185,'Ödemeler'!$D$2:$D$1001,BuAy)&gt;0,"Evet","Hayır"))</f>
        <v/>
      </c>
      <c r="I185" s="16">
        <f>IF(A185="","",SUMIFS('Ödemeler'!$C$2:$C$1001,'Ödemeler'!$B$2:$B$1001,A185))</f>
        <v/>
      </c>
      <c r="J185" s="14">
        <f>IF(A185="","",IF(F185="","Süresiz",IF(F185&lt;TODAY(),"Süresi doldu",IF(F185-TODAY()&lt;=UyariGun,"Bitiyor","Aktif"))))</f>
        <v/>
      </c>
      <c r="K185" s="14" t="n"/>
    </row>
    <row r="186">
      <c r="A186" s="14" t="n"/>
      <c r="B186" s="14" t="n"/>
      <c r="C186" s="14" t="n"/>
      <c r="D186" s="14" t="n"/>
      <c r="E186" s="15" t="n"/>
      <c r="F186" s="15" t="n"/>
      <c r="G186" s="16" t="n"/>
      <c r="H186" s="14">
        <f>IF(A186="","",IF(COUNTIFS('Ödemeler'!$B$2:$B$1001,A186,'Ödemeler'!$D$2:$D$1001,BuAy)&gt;0,"Evet","Hayır"))</f>
        <v/>
      </c>
      <c r="I186" s="16">
        <f>IF(A186="","",SUMIFS('Ödemeler'!$C$2:$C$1001,'Ödemeler'!$B$2:$B$1001,A186))</f>
        <v/>
      </c>
      <c r="J186" s="14">
        <f>IF(A186="","",IF(F186="","Süresiz",IF(F186&lt;TODAY(),"Süresi doldu",IF(F186-TODAY()&lt;=UyariGun,"Bitiyor","Aktif"))))</f>
        <v/>
      </c>
      <c r="K186" s="14" t="n"/>
    </row>
    <row r="187">
      <c r="A187" s="14" t="n"/>
      <c r="B187" s="14" t="n"/>
      <c r="C187" s="14" t="n"/>
      <c r="D187" s="14" t="n"/>
      <c r="E187" s="15" t="n"/>
      <c r="F187" s="15" t="n"/>
      <c r="G187" s="16" t="n"/>
      <c r="H187" s="14">
        <f>IF(A187="","",IF(COUNTIFS('Ödemeler'!$B$2:$B$1001,A187,'Ödemeler'!$D$2:$D$1001,BuAy)&gt;0,"Evet","Hayır"))</f>
        <v/>
      </c>
      <c r="I187" s="16">
        <f>IF(A187="","",SUMIFS('Ödemeler'!$C$2:$C$1001,'Ödemeler'!$B$2:$B$1001,A187))</f>
        <v/>
      </c>
      <c r="J187" s="14">
        <f>IF(A187="","",IF(F187="","Süresiz",IF(F187&lt;TODAY(),"Süresi doldu",IF(F187-TODAY()&lt;=UyariGun,"Bitiyor","Aktif"))))</f>
        <v/>
      </c>
      <c r="K187" s="14" t="n"/>
    </row>
    <row r="188">
      <c r="A188" s="14" t="n"/>
      <c r="B188" s="14" t="n"/>
      <c r="C188" s="14" t="n"/>
      <c r="D188" s="14" t="n"/>
      <c r="E188" s="15" t="n"/>
      <c r="F188" s="15" t="n"/>
      <c r="G188" s="16" t="n"/>
      <c r="H188" s="14">
        <f>IF(A188="","",IF(COUNTIFS('Ödemeler'!$B$2:$B$1001,A188,'Ödemeler'!$D$2:$D$1001,BuAy)&gt;0,"Evet","Hayır"))</f>
        <v/>
      </c>
      <c r="I188" s="16">
        <f>IF(A188="","",SUMIFS('Ödemeler'!$C$2:$C$1001,'Ödemeler'!$B$2:$B$1001,A188))</f>
        <v/>
      </c>
      <c r="J188" s="14">
        <f>IF(A188="","",IF(F188="","Süresiz",IF(F188&lt;TODAY(),"Süresi doldu",IF(F188-TODAY()&lt;=UyariGun,"Bitiyor","Aktif"))))</f>
        <v/>
      </c>
      <c r="K188" s="14" t="n"/>
    </row>
    <row r="189">
      <c r="A189" s="14" t="n"/>
      <c r="B189" s="14" t="n"/>
      <c r="C189" s="14" t="n"/>
      <c r="D189" s="14" t="n"/>
      <c r="E189" s="15" t="n"/>
      <c r="F189" s="15" t="n"/>
      <c r="G189" s="16" t="n"/>
      <c r="H189" s="14">
        <f>IF(A189="","",IF(COUNTIFS('Ödemeler'!$B$2:$B$1001,A189,'Ödemeler'!$D$2:$D$1001,BuAy)&gt;0,"Evet","Hayır"))</f>
        <v/>
      </c>
      <c r="I189" s="16">
        <f>IF(A189="","",SUMIFS('Ödemeler'!$C$2:$C$1001,'Ödemeler'!$B$2:$B$1001,A189))</f>
        <v/>
      </c>
      <c r="J189" s="14">
        <f>IF(A189="","",IF(F189="","Süresiz",IF(F189&lt;TODAY(),"Süresi doldu",IF(F189-TODAY()&lt;=UyariGun,"Bitiyor","Aktif"))))</f>
        <v/>
      </c>
      <c r="K189" s="14" t="n"/>
    </row>
    <row r="190">
      <c r="A190" s="14" t="n"/>
      <c r="B190" s="14" t="n"/>
      <c r="C190" s="14" t="n"/>
      <c r="D190" s="14" t="n"/>
      <c r="E190" s="15" t="n"/>
      <c r="F190" s="15" t="n"/>
      <c r="G190" s="16" t="n"/>
      <c r="H190" s="14">
        <f>IF(A190="","",IF(COUNTIFS('Ödemeler'!$B$2:$B$1001,A190,'Ödemeler'!$D$2:$D$1001,BuAy)&gt;0,"Evet","Hayır"))</f>
        <v/>
      </c>
      <c r="I190" s="16">
        <f>IF(A190="","",SUMIFS('Ödemeler'!$C$2:$C$1001,'Ödemeler'!$B$2:$B$1001,A190))</f>
        <v/>
      </c>
      <c r="J190" s="14">
        <f>IF(A190="","",IF(F190="","Süresiz",IF(F190&lt;TODAY(),"Süresi doldu",IF(F190-TODAY()&lt;=UyariGun,"Bitiyor","Aktif"))))</f>
        <v/>
      </c>
      <c r="K190" s="14" t="n"/>
    </row>
    <row r="191">
      <c r="A191" s="14" t="n"/>
      <c r="B191" s="14" t="n"/>
      <c r="C191" s="14" t="n"/>
      <c r="D191" s="14" t="n"/>
      <c r="E191" s="15" t="n"/>
      <c r="F191" s="15" t="n"/>
      <c r="G191" s="16" t="n"/>
      <c r="H191" s="14">
        <f>IF(A191="","",IF(COUNTIFS('Ödemeler'!$B$2:$B$1001,A191,'Ödemeler'!$D$2:$D$1001,BuAy)&gt;0,"Evet","Hayır"))</f>
        <v/>
      </c>
      <c r="I191" s="16">
        <f>IF(A191="","",SUMIFS('Ödemeler'!$C$2:$C$1001,'Ödemeler'!$B$2:$B$1001,A191))</f>
        <v/>
      </c>
      <c r="J191" s="14">
        <f>IF(A191="","",IF(F191="","Süresiz",IF(F191&lt;TODAY(),"Süresi doldu",IF(F191-TODAY()&lt;=UyariGun,"Bitiyor","Aktif"))))</f>
        <v/>
      </c>
      <c r="K191" s="14" t="n"/>
    </row>
    <row r="192">
      <c r="A192" s="14" t="n"/>
      <c r="B192" s="14" t="n"/>
      <c r="C192" s="14" t="n"/>
      <c r="D192" s="14" t="n"/>
      <c r="E192" s="15" t="n"/>
      <c r="F192" s="15" t="n"/>
      <c r="G192" s="16" t="n"/>
      <c r="H192" s="14">
        <f>IF(A192="","",IF(COUNTIFS('Ödemeler'!$B$2:$B$1001,A192,'Ödemeler'!$D$2:$D$1001,BuAy)&gt;0,"Evet","Hayır"))</f>
        <v/>
      </c>
      <c r="I192" s="16">
        <f>IF(A192="","",SUMIFS('Ödemeler'!$C$2:$C$1001,'Ödemeler'!$B$2:$B$1001,A192))</f>
        <v/>
      </c>
      <c r="J192" s="14">
        <f>IF(A192="","",IF(F192="","Süresiz",IF(F192&lt;TODAY(),"Süresi doldu",IF(F192-TODAY()&lt;=UyariGun,"Bitiyor","Aktif"))))</f>
        <v/>
      </c>
      <c r="K192" s="14" t="n"/>
    </row>
    <row r="193">
      <c r="A193" s="14" t="n"/>
      <c r="B193" s="14" t="n"/>
      <c r="C193" s="14" t="n"/>
      <c r="D193" s="14" t="n"/>
      <c r="E193" s="15" t="n"/>
      <c r="F193" s="15" t="n"/>
      <c r="G193" s="16" t="n"/>
      <c r="H193" s="14">
        <f>IF(A193="","",IF(COUNTIFS('Ödemeler'!$B$2:$B$1001,A193,'Ödemeler'!$D$2:$D$1001,BuAy)&gt;0,"Evet","Hayır"))</f>
        <v/>
      </c>
      <c r="I193" s="16">
        <f>IF(A193="","",SUMIFS('Ödemeler'!$C$2:$C$1001,'Ödemeler'!$B$2:$B$1001,A193))</f>
        <v/>
      </c>
      <c r="J193" s="14">
        <f>IF(A193="","",IF(F193="","Süresiz",IF(F193&lt;TODAY(),"Süresi doldu",IF(F193-TODAY()&lt;=UyariGun,"Bitiyor","Aktif"))))</f>
        <v/>
      </c>
      <c r="K193" s="14" t="n"/>
    </row>
    <row r="194">
      <c r="A194" s="14" t="n"/>
      <c r="B194" s="14" t="n"/>
      <c r="C194" s="14" t="n"/>
      <c r="D194" s="14" t="n"/>
      <c r="E194" s="15" t="n"/>
      <c r="F194" s="15" t="n"/>
      <c r="G194" s="16" t="n"/>
      <c r="H194" s="14">
        <f>IF(A194="","",IF(COUNTIFS('Ödemeler'!$B$2:$B$1001,A194,'Ödemeler'!$D$2:$D$1001,BuAy)&gt;0,"Evet","Hayır"))</f>
        <v/>
      </c>
      <c r="I194" s="16">
        <f>IF(A194="","",SUMIFS('Ödemeler'!$C$2:$C$1001,'Ödemeler'!$B$2:$B$1001,A194))</f>
        <v/>
      </c>
      <c r="J194" s="14">
        <f>IF(A194="","",IF(F194="","Süresiz",IF(F194&lt;TODAY(),"Süresi doldu",IF(F194-TODAY()&lt;=UyariGun,"Bitiyor","Aktif"))))</f>
        <v/>
      </c>
      <c r="K194" s="14" t="n"/>
    </row>
    <row r="195">
      <c r="A195" s="14" t="n"/>
      <c r="B195" s="14" t="n"/>
      <c r="C195" s="14" t="n"/>
      <c r="D195" s="14" t="n"/>
      <c r="E195" s="15" t="n"/>
      <c r="F195" s="15" t="n"/>
      <c r="G195" s="16" t="n"/>
      <c r="H195" s="14">
        <f>IF(A195="","",IF(COUNTIFS('Ödemeler'!$B$2:$B$1001,A195,'Ödemeler'!$D$2:$D$1001,BuAy)&gt;0,"Evet","Hayır"))</f>
        <v/>
      </c>
      <c r="I195" s="16">
        <f>IF(A195="","",SUMIFS('Ödemeler'!$C$2:$C$1001,'Ödemeler'!$B$2:$B$1001,A195))</f>
        <v/>
      </c>
      <c r="J195" s="14">
        <f>IF(A195="","",IF(F195="","Süresiz",IF(F195&lt;TODAY(),"Süresi doldu",IF(F195-TODAY()&lt;=UyariGun,"Bitiyor","Aktif"))))</f>
        <v/>
      </c>
      <c r="K195" s="14" t="n"/>
    </row>
    <row r="196">
      <c r="A196" s="14" t="n"/>
      <c r="B196" s="14" t="n"/>
      <c r="C196" s="14" t="n"/>
      <c r="D196" s="14" t="n"/>
      <c r="E196" s="15" t="n"/>
      <c r="F196" s="15" t="n"/>
      <c r="G196" s="16" t="n"/>
      <c r="H196" s="14">
        <f>IF(A196="","",IF(COUNTIFS('Ödemeler'!$B$2:$B$1001,A196,'Ödemeler'!$D$2:$D$1001,BuAy)&gt;0,"Evet","Hayır"))</f>
        <v/>
      </c>
      <c r="I196" s="16">
        <f>IF(A196="","",SUMIFS('Ödemeler'!$C$2:$C$1001,'Ödemeler'!$B$2:$B$1001,A196))</f>
        <v/>
      </c>
      <c r="J196" s="14">
        <f>IF(A196="","",IF(F196="","Süresiz",IF(F196&lt;TODAY(),"Süresi doldu",IF(F196-TODAY()&lt;=UyariGun,"Bitiyor","Aktif"))))</f>
        <v/>
      </c>
      <c r="K196" s="14" t="n"/>
    </row>
    <row r="197">
      <c r="A197" s="14" t="n"/>
      <c r="B197" s="14" t="n"/>
      <c r="C197" s="14" t="n"/>
      <c r="D197" s="14" t="n"/>
      <c r="E197" s="15" t="n"/>
      <c r="F197" s="15" t="n"/>
      <c r="G197" s="16" t="n"/>
      <c r="H197" s="14">
        <f>IF(A197="","",IF(COUNTIFS('Ödemeler'!$B$2:$B$1001,A197,'Ödemeler'!$D$2:$D$1001,BuAy)&gt;0,"Evet","Hayır"))</f>
        <v/>
      </c>
      <c r="I197" s="16">
        <f>IF(A197="","",SUMIFS('Ödemeler'!$C$2:$C$1001,'Ödemeler'!$B$2:$B$1001,A197))</f>
        <v/>
      </c>
      <c r="J197" s="14">
        <f>IF(A197="","",IF(F197="","Süresiz",IF(F197&lt;TODAY(),"Süresi doldu",IF(F197-TODAY()&lt;=UyariGun,"Bitiyor","Aktif"))))</f>
        <v/>
      </c>
      <c r="K197" s="14" t="n"/>
    </row>
    <row r="198">
      <c r="A198" s="14" t="n"/>
      <c r="B198" s="14" t="n"/>
      <c r="C198" s="14" t="n"/>
      <c r="D198" s="14" t="n"/>
      <c r="E198" s="15" t="n"/>
      <c r="F198" s="15" t="n"/>
      <c r="G198" s="16" t="n"/>
      <c r="H198" s="14">
        <f>IF(A198="","",IF(COUNTIFS('Ödemeler'!$B$2:$B$1001,A198,'Ödemeler'!$D$2:$D$1001,BuAy)&gt;0,"Evet","Hayır"))</f>
        <v/>
      </c>
      <c r="I198" s="16">
        <f>IF(A198="","",SUMIFS('Ödemeler'!$C$2:$C$1001,'Ödemeler'!$B$2:$B$1001,A198))</f>
        <v/>
      </c>
      <c r="J198" s="14">
        <f>IF(A198="","",IF(F198="","Süresiz",IF(F198&lt;TODAY(),"Süresi doldu",IF(F198-TODAY()&lt;=UyariGun,"Bitiyor","Aktif"))))</f>
        <v/>
      </c>
      <c r="K198" s="14" t="n"/>
    </row>
    <row r="199">
      <c r="A199" s="14" t="n"/>
      <c r="B199" s="14" t="n"/>
      <c r="C199" s="14" t="n"/>
      <c r="D199" s="14" t="n"/>
      <c r="E199" s="15" t="n"/>
      <c r="F199" s="15" t="n"/>
      <c r="G199" s="16" t="n"/>
      <c r="H199" s="14">
        <f>IF(A199="","",IF(COUNTIFS('Ödemeler'!$B$2:$B$1001,A199,'Ödemeler'!$D$2:$D$1001,BuAy)&gt;0,"Evet","Hayır"))</f>
        <v/>
      </c>
      <c r="I199" s="16">
        <f>IF(A199="","",SUMIFS('Ödemeler'!$C$2:$C$1001,'Ödemeler'!$B$2:$B$1001,A199))</f>
        <v/>
      </c>
      <c r="J199" s="14">
        <f>IF(A199="","",IF(F199="","Süresiz",IF(F199&lt;TODAY(),"Süresi doldu",IF(F199-TODAY()&lt;=UyariGun,"Bitiyor","Aktif"))))</f>
        <v/>
      </c>
      <c r="K199" s="14" t="n"/>
    </row>
    <row r="200">
      <c r="A200" s="14" t="n"/>
      <c r="B200" s="14" t="n"/>
      <c r="C200" s="14" t="n"/>
      <c r="D200" s="14" t="n"/>
      <c r="E200" s="15" t="n"/>
      <c r="F200" s="15" t="n"/>
      <c r="G200" s="16" t="n"/>
      <c r="H200" s="14">
        <f>IF(A200="","",IF(COUNTIFS('Ödemeler'!$B$2:$B$1001,A200,'Ödemeler'!$D$2:$D$1001,BuAy)&gt;0,"Evet","Hayır"))</f>
        <v/>
      </c>
      <c r="I200" s="16">
        <f>IF(A200="","",SUMIFS('Ödemeler'!$C$2:$C$1001,'Ödemeler'!$B$2:$B$1001,A200))</f>
        <v/>
      </c>
      <c r="J200" s="14">
        <f>IF(A200="","",IF(F200="","Süresiz",IF(F200&lt;TODAY(),"Süresi doldu",IF(F200-TODAY()&lt;=UyariGun,"Bitiyor","Aktif"))))</f>
        <v/>
      </c>
      <c r="K200" s="14" t="n"/>
    </row>
    <row r="201">
      <c r="A201" s="14" t="n"/>
      <c r="B201" s="14" t="n"/>
      <c r="C201" s="14" t="n"/>
      <c r="D201" s="14" t="n"/>
      <c r="E201" s="15" t="n"/>
      <c r="F201" s="15" t="n"/>
      <c r="G201" s="16" t="n"/>
      <c r="H201" s="14">
        <f>IF(A201="","",IF(COUNTIFS('Ödemeler'!$B$2:$B$1001,A201,'Ödemeler'!$D$2:$D$1001,BuAy)&gt;0,"Evet","Hayır"))</f>
        <v/>
      </c>
      <c r="I201" s="16">
        <f>IF(A201="","",SUMIFS('Ödemeler'!$C$2:$C$1001,'Ödemeler'!$B$2:$B$1001,A201))</f>
        <v/>
      </c>
      <c r="J201" s="14">
        <f>IF(A201="","",IF(F201="","Süresiz",IF(F201&lt;TODAY(),"Süresi doldu",IF(F201-TODAY()&lt;=UyariGun,"Bitiyor","Aktif"))))</f>
        <v/>
      </c>
      <c r="K201" s="14" t="n"/>
    </row>
    <row r="202">
      <c r="A202" s="14" t="n"/>
      <c r="B202" s="14" t="n"/>
      <c r="C202" s="14" t="n"/>
      <c r="D202" s="14" t="n"/>
      <c r="E202" s="15" t="n"/>
      <c r="F202" s="15" t="n"/>
      <c r="G202" s="16" t="n"/>
      <c r="H202" s="14">
        <f>IF(A202="","",IF(COUNTIFS('Ödemeler'!$B$2:$B$1001,A202,'Ödemeler'!$D$2:$D$1001,BuAy)&gt;0,"Evet","Hayır"))</f>
        <v/>
      </c>
      <c r="I202" s="16">
        <f>IF(A202="","",SUMIFS('Ödemeler'!$C$2:$C$1001,'Ödemeler'!$B$2:$B$1001,A202))</f>
        <v/>
      </c>
      <c r="J202" s="14">
        <f>IF(A202="","",IF(F202="","Süresiz",IF(F202&lt;TODAY(),"Süresi doldu",IF(F202-TODAY()&lt;=UyariGun,"Bitiyor","Aktif"))))</f>
        <v/>
      </c>
      <c r="K202" s="14" t="n"/>
    </row>
    <row r="203">
      <c r="A203" s="14" t="n"/>
      <c r="B203" s="14" t="n"/>
      <c r="C203" s="14" t="n"/>
      <c r="D203" s="14" t="n"/>
      <c r="E203" s="15" t="n"/>
      <c r="F203" s="15" t="n"/>
      <c r="G203" s="16" t="n"/>
      <c r="H203" s="14">
        <f>IF(A203="","",IF(COUNTIFS('Ödemeler'!$B$2:$B$1001,A203,'Ödemeler'!$D$2:$D$1001,BuAy)&gt;0,"Evet","Hayır"))</f>
        <v/>
      </c>
      <c r="I203" s="16">
        <f>IF(A203="","",SUMIFS('Ödemeler'!$C$2:$C$1001,'Ödemeler'!$B$2:$B$1001,A203))</f>
        <v/>
      </c>
      <c r="J203" s="14">
        <f>IF(A203="","",IF(F203="","Süresiz",IF(F203&lt;TODAY(),"Süresi doldu",IF(F203-TODAY()&lt;=UyariGun,"Bitiyor","Aktif"))))</f>
        <v/>
      </c>
      <c r="K203" s="14" t="n"/>
    </row>
    <row r="204">
      <c r="A204" s="14" t="n"/>
      <c r="B204" s="14" t="n"/>
      <c r="C204" s="14" t="n"/>
      <c r="D204" s="14" t="n"/>
      <c r="E204" s="15" t="n"/>
      <c r="F204" s="15" t="n"/>
      <c r="G204" s="16" t="n"/>
      <c r="H204" s="14">
        <f>IF(A204="","",IF(COUNTIFS('Ödemeler'!$B$2:$B$1001,A204,'Ödemeler'!$D$2:$D$1001,BuAy)&gt;0,"Evet","Hayır"))</f>
        <v/>
      </c>
      <c r="I204" s="16">
        <f>IF(A204="","",SUMIFS('Ödemeler'!$C$2:$C$1001,'Ödemeler'!$B$2:$B$1001,A204))</f>
        <v/>
      </c>
      <c r="J204" s="14">
        <f>IF(A204="","",IF(F204="","Süresiz",IF(F204&lt;TODAY(),"Süresi doldu",IF(F204-TODAY()&lt;=UyariGun,"Bitiyor","Aktif"))))</f>
        <v/>
      </c>
      <c r="K204" s="14" t="n"/>
    </row>
    <row r="205">
      <c r="A205" s="14" t="n"/>
      <c r="B205" s="14" t="n"/>
      <c r="C205" s="14" t="n"/>
      <c r="D205" s="14" t="n"/>
      <c r="E205" s="15" t="n"/>
      <c r="F205" s="15" t="n"/>
      <c r="G205" s="16" t="n"/>
      <c r="H205" s="14">
        <f>IF(A205="","",IF(COUNTIFS('Ödemeler'!$B$2:$B$1001,A205,'Ödemeler'!$D$2:$D$1001,BuAy)&gt;0,"Evet","Hayır"))</f>
        <v/>
      </c>
      <c r="I205" s="16">
        <f>IF(A205="","",SUMIFS('Ödemeler'!$C$2:$C$1001,'Ödemeler'!$B$2:$B$1001,A205))</f>
        <v/>
      </c>
      <c r="J205" s="14">
        <f>IF(A205="","",IF(F205="","Süresiz",IF(F205&lt;TODAY(),"Süresi doldu",IF(F205-TODAY()&lt;=UyariGun,"Bitiyor","Aktif"))))</f>
        <v/>
      </c>
      <c r="K205" s="14" t="n"/>
    </row>
    <row r="206">
      <c r="A206" s="14" t="n"/>
      <c r="B206" s="14" t="n"/>
      <c r="C206" s="14" t="n"/>
      <c r="D206" s="14" t="n"/>
      <c r="E206" s="15" t="n"/>
      <c r="F206" s="15" t="n"/>
      <c r="G206" s="16" t="n"/>
      <c r="H206" s="14">
        <f>IF(A206="","",IF(COUNTIFS('Ödemeler'!$B$2:$B$1001,A206,'Ödemeler'!$D$2:$D$1001,BuAy)&gt;0,"Evet","Hayır"))</f>
        <v/>
      </c>
      <c r="I206" s="16">
        <f>IF(A206="","",SUMIFS('Ödemeler'!$C$2:$C$1001,'Ödemeler'!$B$2:$B$1001,A206))</f>
        <v/>
      </c>
      <c r="J206" s="14">
        <f>IF(A206="","",IF(F206="","Süresiz",IF(F206&lt;TODAY(),"Süresi doldu",IF(F206-TODAY()&lt;=UyariGun,"Bitiyor","Aktif"))))</f>
        <v/>
      </c>
      <c r="K206" s="14" t="n"/>
    </row>
    <row r="207">
      <c r="A207" s="14" t="n"/>
      <c r="B207" s="14" t="n"/>
      <c r="C207" s="14" t="n"/>
      <c r="D207" s="14" t="n"/>
      <c r="E207" s="15" t="n"/>
      <c r="F207" s="15" t="n"/>
      <c r="G207" s="16" t="n"/>
      <c r="H207" s="14">
        <f>IF(A207="","",IF(COUNTIFS('Ödemeler'!$B$2:$B$1001,A207,'Ödemeler'!$D$2:$D$1001,BuAy)&gt;0,"Evet","Hayır"))</f>
        <v/>
      </c>
      <c r="I207" s="16">
        <f>IF(A207="","",SUMIFS('Ödemeler'!$C$2:$C$1001,'Ödemeler'!$B$2:$B$1001,A207))</f>
        <v/>
      </c>
      <c r="J207" s="14">
        <f>IF(A207="","",IF(F207="","Süresiz",IF(F207&lt;TODAY(),"Süresi doldu",IF(F207-TODAY()&lt;=UyariGun,"Bitiyor","Aktif"))))</f>
        <v/>
      </c>
      <c r="K207" s="14" t="n"/>
    </row>
    <row r="208">
      <c r="A208" s="14" t="n"/>
      <c r="B208" s="14" t="n"/>
      <c r="C208" s="14" t="n"/>
      <c r="D208" s="14" t="n"/>
      <c r="E208" s="15" t="n"/>
      <c r="F208" s="15" t="n"/>
      <c r="G208" s="16" t="n"/>
      <c r="H208" s="14">
        <f>IF(A208="","",IF(COUNTIFS('Ödemeler'!$B$2:$B$1001,A208,'Ödemeler'!$D$2:$D$1001,BuAy)&gt;0,"Evet","Hayır"))</f>
        <v/>
      </c>
      <c r="I208" s="16">
        <f>IF(A208="","",SUMIFS('Ödemeler'!$C$2:$C$1001,'Ödemeler'!$B$2:$B$1001,A208))</f>
        <v/>
      </c>
      <c r="J208" s="14">
        <f>IF(A208="","",IF(F208="","Süresiz",IF(F208&lt;TODAY(),"Süresi doldu",IF(F208-TODAY()&lt;=UyariGun,"Bitiyor","Aktif"))))</f>
        <v/>
      </c>
      <c r="K208" s="14" t="n"/>
    </row>
    <row r="209">
      <c r="A209" s="14" t="n"/>
      <c r="B209" s="14" t="n"/>
      <c r="C209" s="14" t="n"/>
      <c r="D209" s="14" t="n"/>
      <c r="E209" s="15" t="n"/>
      <c r="F209" s="15" t="n"/>
      <c r="G209" s="16" t="n"/>
      <c r="H209" s="14">
        <f>IF(A209="","",IF(COUNTIFS('Ödemeler'!$B$2:$B$1001,A209,'Ödemeler'!$D$2:$D$1001,BuAy)&gt;0,"Evet","Hayır"))</f>
        <v/>
      </c>
      <c r="I209" s="16">
        <f>IF(A209="","",SUMIFS('Ödemeler'!$C$2:$C$1001,'Ödemeler'!$B$2:$B$1001,A209))</f>
        <v/>
      </c>
      <c r="J209" s="14">
        <f>IF(A209="","",IF(F209="","Süresiz",IF(F209&lt;TODAY(),"Süresi doldu",IF(F209-TODAY()&lt;=UyariGun,"Bitiyor","Aktif"))))</f>
        <v/>
      </c>
      <c r="K209" s="14" t="n"/>
    </row>
    <row r="210">
      <c r="A210" s="14" t="n"/>
      <c r="B210" s="14" t="n"/>
      <c r="C210" s="14" t="n"/>
      <c r="D210" s="14" t="n"/>
      <c r="E210" s="15" t="n"/>
      <c r="F210" s="15" t="n"/>
      <c r="G210" s="16" t="n"/>
      <c r="H210" s="14">
        <f>IF(A210="","",IF(COUNTIFS('Ödemeler'!$B$2:$B$1001,A210,'Ödemeler'!$D$2:$D$1001,BuAy)&gt;0,"Evet","Hayır"))</f>
        <v/>
      </c>
      <c r="I210" s="16">
        <f>IF(A210="","",SUMIFS('Ödemeler'!$C$2:$C$1001,'Ödemeler'!$B$2:$B$1001,A210))</f>
        <v/>
      </c>
      <c r="J210" s="14">
        <f>IF(A210="","",IF(F210="","Süresiz",IF(F210&lt;TODAY(),"Süresi doldu",IF(F210-TODAY()&lt;=UyariGun,"Bitiyor","Aktif"))))</f>
        <v/>
      </c>
      <c r="K210" s="14" t="n"/>
    </row>
    <row r="211">
      <c r="A211" s="14" t="n"/>
      <c r="B211" s="14" t="n"/>
      <c r="C211" s="14" t="n"/>
      <c r="D211" s="14" t="n"/>
      <c r="E211" s="15" t="n"/>
      <c r="F211" s="15" t="n"/>
      <c r="G211" s="16" t="n"/>
      <c r="H211" s="14">
        <f>IF(A211="","",IF(COUNTIFS('Ödemeler'!$B$2:$B$1001,A211,'Ödemeler'!$D$2:$D$1001,BuAy)&gt;0,"Evet","Hayır"))</f>
        <v/>
      </c>
      <c r="I211" s="16">
        <f>IF(A211="","",SUMIFS('Ödemeler'!$C$2:$C$1001,'Ödemeler'!$B$2:$B$1001,A211))</f>
        <v/>
      </c>
      <c r="J211" s="14">
        <f>IF(A211="","",IF(F211="","Süresiz",IF(F211&lt;TODAY(),"Süresi doldu",IF(F211-TODAY()&lt;=UyariGun,"Bitiyor","Aktif"))))</f>
        <v/>
      </c>
      <c r="K211" s="14" t="n"/>
    </row>
    <row r="212">
      <c r="A212" s="14" t="n"/>
      <c r="B212" s="14" t="n"/>
      <c r="C212" s="14" t="n"/>
      <c r="D212" s="14" t="n"/>
      <c r="E212" s="15" t="n"/>
      <c r="F212" s="15" t="n"/>
      <c r="G212" s="16" t="n"/>
      <c r="H212" s="14">
        <f>IF(A212="","",IF(COUNTIFS('Ödemeler'!$B$2:$B$1001,A212,'Ödemeler'!$D$2:$D$1001,BuAy)&gt;0,"Evet","Hayır"))</f>
        <v/>
      </c>
      <c r="I212" s="16">
        <f>IF(A212="","",SUMIFS('Ödemeler'!$C$2:$C$1001,'Ödemeler'!$B$2:$B$1001,A212))</f>
        <v/>
      </c>
      <c r="J212" s="14">
        <f>IF(A212="","",IF(F212="","Süresiz",IF(F212&lt;TODAY(),"Süresi doldu",IF(F212-TODAY()&lt;=UyariGun,"Bitiyor","Aktif"))))</f>
        <v/>
      </c>
      <c r="K212" s="14" t="n"/>
    </row>
    <row r="213">
      <c r="A213" s="14" t="n"/>
      <c r="B213" s="14" t="n"/>
      <c r="C213" s="14" t="n"/>
      <c r="D213" s="14" t="n"/>
      <c r="E213" s="15" t="n"/>
      <c r="F213" s="15" t="n"/>
      <c r="G213" s="16" t="n"/>
      <c r="H213" s="14">
        <f>IF(A213="","",IF(COUNTIFS('Ödemeler'!$B$2:$B$1001,A213,'Ödemeler'!$D$2:$D$1001,BuAy)&gt;0,"Evet","Hayır"))</f>
        <v/>
      </c>
      <c r="I213" s="16">
        <f>IF(A213="","",SUMIFS('Ödemeler'!$C$2:$C$1001,'Ödemeler'!$B$2:$B$1001,A213))</f>
        <v/>
      </c>
      <c r="J213" s="14">
        <f>IF(A213="","",IF(F213="","Süresiz",IF(F213&lt;TODAY(),"Süresi doldu",IF(F213-TODAY()&lt;=UyariGun,"Bitiyor","Aktif"))))</f>
        <v/>
      </c>
      <c r="K213" s="14" t="n"/>
    </row>
    <row r="214">
      <c r="A214" s="14" t="n"/>
      <c r="B214" s="14" t="n"/>
      <c r="C214" s="14" t="n"/>
      <c r="D214" s="14" t="n"/>
      <c r="E214" s="15" t="n"/>
      <c r="F214" s="15" t="n"/>
      <c r="G214" s="16" t="n"/>
      <c r="H214" s="14">
        <f>IF(A214="","",IF(COUNTIFS('Ödemeler'!$B$2:$B$1001,A214,'Ödemeler'!$D$2:$D$1001,BuAy)&gt;0,"Evet","Hayır"))</f>
        <v/>
      </c>
      <c r="I214" s="16">
        <f>IF(A214="","",SUMIFS('Ödemeler'!$C$2:$C$1001,'Ödemeler'!$B$2:$B$1001,A214))</f>
        <v/>
      </c>
      <c r="J214" s="14">
        <f>IF(A214="","",IF(F214="","Süresiz",IF(F214&lt;TODAY(),"Süresi doldu",IF(F214-TODAY()&lt;=UyariGun,"Bitiyor","Aktif"))))</f>
        <v/>
      </c>
      <c r="K214" s="14" t="n"/>
    </row>
    <row r="215">
      <c r="A215" s="14" t="n"/>
      <c r="B215" s="14" t="n"/>
      <c r="C215" s="14" t="n"/>
      <c r="D215" s="14" t="n"/>
      <c r="E215" s="15" t="n"/>
      <c r="F215" s="15" t="n"/>
      <c r="G215" s="16" t="n"/>
      <c r="H215" s="14">
        <f>IF(A215="","",IF(COUNTIFS('Ödemeler'!$B$2:$B$1001,A215,'Ödemeler'!$D$2:$D$1001,BuAy)&gt;0,"Evet","Hayır"))</f>
        <v/>
      </c>
      <c r="I215" s="16">
        <f>IF(A215="","",SUMIFS('Ödemeler'!$C$2:$C$1001,'Ödemeler'!$B$2:$B$1001,A215))</f>
        <v/>
      </c>
      <c r="J215" s="14">
        <f>IF(A215="","",IF(F215="","Süresiz",IF(F215&lt;TODAY(),"Süresi doldu",IF(F215-TODAY()&lt;=UyariGun,"Bitiyor","Aktif"))))</f>
        <v/>
      </c>
      <c r="K215" s="14" t="n"/>
    </row>
    <row r="216">
      <c r="A216" s="14" t="n"/>
      <c r="B216" s="14" t="n"/>
      <c r="C216" s="14" t="n"/>
      <c r="D216" s="14" t="n"/>
      <c r="E216" s="15" t="n"/>
      <c r="F216" s="15" t="n"/>
      <c r="G216" s="16" t="n"/>
      <c r="H216" s="14">
        <f>IF(A216="","",IF(COUNTIFS('Ödemeler'!$B$2:$B$1001,A216,'Ödemeler'!$D$2:$D$1001,BuAy)&gt;0,"Evet","Hayır"))</f>
        <v/>
      </c>
      <c r="I216" s="16">
        <f>IF(A216="","",SUMIFS('Ödemeler'!$C$2:$C$1001,'Ödemeler'!$B$2:$B$1001,A216))</f>
        <v/>
      </c>
      <c r="J216" s="14">
        <f>IF(A216="","",IF(F216="","Süresiz",IF(F216&lt;TODAY(),"Süresi doldu",IF(F216-TODAY()&lt;=UyariGun,"Bitiyor","Aktif"))))</f>
        <v/>
      </c>
      <c r="K216" s="14" t="n"/>
    </row>
    <row r="217">
      <c r="A217" s="14" t="n"/>
      <c r="B217" s="14" t="n"/>
      <c r="C217" s="14" t="n"/>
      <c r="D217" s="14" t="n"/>
      <c r="E217" s="15" t="n"/>
      <c r="F217" s="15" t="n"/>
      <c r="G217" s="16" t="n"/>
      <c r="H217" s="14">
        <f>IF(A217="","",IF(COUNTIFS('Ödemeler'!$B$2:$B$1001,A217,'Ödemeler'!$D$2:$D$1001,BuAy)&gt;0,"Evet","Hayır"))</f>
        <v/>
      </c>
      <c r="I217" s="16">
        <f>IF(A217="","",SUMIFS('Ödemeler'!$C$2:$C$1001,'Ödemeler'!$B$2:$B$1001,A217))</f>
        <v/>
      </c>
      <c r="J217" s="14">
        <f>IF(A217="","",IF(F217="","Süresiz",IF(F217&lt;TODAY(),"Süresi doldu",IF(F217-TODAY()&lt;=UyariGun,"Bitiyor","Aktif"))))</f>
        <v/>
      </c>
      <c r="K217" s="14" t="n"/>
    </row>
    <row r="218">
      <c r="A218" s="14" t="n"/>
      <c r="B218" s="14" t="n"/>
      <c r="C218" s="14" t="n"/>
      <c r="D218" s="14" t="n"/>
      <c r="E218" s="15" t="n"/>
      <c r="F218" s="15" t="n"/>
      <c r="G218" s="16" t="n"/>
      <c r="H218" s="14">
        <f>IF(A218="","",IF(COUNTIFS('Ödemeler'!$B$2:$B$1001,A218,'Ödemeler'!$D$2:$D$1001,BuAy)&gt;0,"Evet","Hayır"))</f>
        <v/>
      </c>
      <c r="I218" s="16">
        <f>IF(A218="","",SUMIFS('Ödemeler'!$C$2:$C$1001,'Ödemeler'!$B$2:$B$1001,A218))</f>
        <v/>
      </c>
      <c r="J218" s="14">
        <f>IF(A218="","",IF(F218="","Süresiz",IF(F218&lt;TODAY(),"Süresi doldu",IF(F218-TODAY()&lt;=UyariGun,"Bitiyor","Aktif"))))</f>
        <v/>
      </c>
      <c r="K218" s="14" t="n"/>
    </row>
    <row r="219">
      <c r="A219" s="14" t="n"/>
      <c r="B219" s="14" t="n"/>
      <c r="C219" s="14" t="n"/>
      <c r="D219" s="14" t="n"/>
      <c r="E219" s="15" t="n"/>
      <c r="F219" s="15" t="n"/>
      <c r="G219" s="16" t="n"/>
      <c r="H219" s="14">
        <f>IF(A219="","",IF(COUNTIFS('Ödemeler'!$B$2:$B$1001,A219,'Ödemeler'!$D$2:$D$1001,BuAy)&gt;0,"Evet","Hayır"))</f>
        <v/>
      </c>
      <c r="I219" s="16">
        <f>IF(A219="","",SUMIFS('Ödemeler'!$C$2:$C$1001,'Ödemeler'!$B$2:$B$1001,A219))</f>
        <v/>
      </c>
      <c r="J219" s="14">
        <f>IF(A219="","",IF(F219="","Süresiz",IF(F219&lt;TODAY(),"Süresi doldu",IF(F219-TODAY()&lt;=UyariGun,"Bitiyor","Aktif"))))</f>
        <v/>
      </c>
      <c r="K219" s="14" t="n"/>
    </row>
    <row r="220">
      <c r="A220" s="14" t="n"/>
      <c r="B220" s="14" t="n"/>
      <c r="C220" s="14" t="n"/>
      <c r="D220" s="14" t="n"/>
      <c r="E220" s="15" t="n"/>
      <c r="F220" s="15" t="n"/>
      <c r="G220" s="16" t="n"/>
      <c r="H220" s="14">
        <f>IF(A220="","",IF(COUNTIFS('Ödemeler'!$B$2:$B$1001,A220,'Ödemeler'!$D$2:$D$1001,BuAy)&gt;0,"Evet","Hayır"))</f>
        <v/>
      </c>
      <c r="I220" s="16">
        <f>IF(A220="","",SUMIFS('Ödemeler'!$C$2:$C$1001,'Ödemeler'!$B$2:$B$1001,A220))</f>
        <v/>
      </c>
      <c r="J220" s="14">
        <f>IF(A220="","",IF(F220="","Süresiz",IF(F220&lt;TODAY(),"Süresi doldu",IF(F220-TODAY()&lt;=UyariGun,"Bitiyor","Aktif"))))</f>
        <v/>
      </c>
      <c r="K220" s="14" t="n"/>
    </row>
    <row r="221">
      <c r="A221" s="14" t="n"/>
      <c r="B221" s="14" t="n"/>
      <c r="C221" s="14" t="n"/>
      <c r="D221" s="14" t="n"/>
      <c r="E221" s="15" t="n"/>
      <c r="F221" s="15" t="n"/>
      <c r="G221" s="16" t="n"/>
      <c r="H221" s="14">
        <f>IF(A221="","",IF(COUNTIFS('Ödemeler'!$B$2:$B$1001,A221,'Ödemeler'!$D$2:$D$1001,BuAy)&gt;0,"Evet","Hayır"))</f>
        <v/>
      </c>
      <c r="I221" s="16">
        <f>IF(A221="","",SUMIFS('Ödemeler'!$C$2:$C$1001,'Ödemeler'!$B$2:$B$1001,A221))</f>
        <v/>
      </c>
      <c r="J221" s="14">
        <f>IF(A221="","",IF(F221="","Süresiz",IF(F221&lt;TODAY(),"Süresi doldu",IF(F221-TODAY()&lt;=UyariGun,"Bitiyor","Aktif"))))</f>
        <v/>
      </c>
      <c r="K221" s="14" t="n"/>
    </row>
    <row r="222">
      <c r="A222" s="14" t="n"/>
      <c r="B222" s="14" t="n"/>
      <c r="C222" s="14" t="n"/>
      <c r="D222" s="14" t="n"/>
      <c r="E222" s="15" t="n"/>
      <c r="F222" s="15" t="n"/>
      <c r="G222" s="16" t="n"/>
      <c r="H222" s="14">
        <f>IF(A222="","",IF(COUNTIFS('Ödemeler'!$B$2:$B$1001,A222,'Ödemeler'!$D$2:$D$1001,BuAy)&gt;0,"Evet","Hayır"))</f>
        <v/>
      </c>
      <c r="I222" s="16">
        <f>IF(A222="","",SUMIFS('Ödemeler'!$C$2:$C$1001,'Ödemeler'!$B$2:$B$1001,A222))</f>
        <v/>
      </c>
      <c r="J222" s="14">
        <f>IF(A222="","",IF(F222="","Süresiz",IF(F222&lt;TODAY(),"Süresi doldu",IF(F222-TODAY()&lt;=UyariGun,"Bitiyor","Aktif"))))</f>
        <v/>
      </c>
      <c r="K222" s="14" t="n"/>
    </row>
    <row r="223">
      <c r="A223" s="14" t="n"/>
      <c r="B223" s="14" t="n"/>
      <c r="C223" s="14" t="n"/>
      <c r="D223" s="14" t="n"/>
      <c r="E223" s="15" t="n"/>
      <c r="F223" s="15" t="n"/>
      <c r="G223" s="16" t="n"/>
      <c r="H223" s="14">
        <f>IF(A223="","",IF(COUNTIFS('Ödemeler'!$B$2:$B$1001,A223,'Ödemeler'!$D$2:$D$1001,BuAy)&gt;0,"Evet","Hayır"))</f>
        <v/>
      </c>
      <c r="I223" s="16">
        <f>IF(A223="","",SUMIFS('Ödemeler'!$C$2:$C$1001,'Ödemeler'!$B$2:$B$1001,A223))</f>
        <v/>
      </c>
      <c r="J223" s="14">
        <f>IF(A223="","",IF(F223="","Süresiz",IF(F223&lt;TODAY(),"Süresi doldu",IF(F223-TODAY()&lt;=UyariGun,"Bitiyor","Aktif"))))</f>
        <v/>
      </c>
      <c r="K223" s="14" t="n"/>
    </row>
    <row r="224">
      <c r="A224" s="14" t="n"/>
      <c r="B224" s="14" t="n"/>
      <c r="C224" s="14" t="n"/>
      <c r="D224" s="14" t="n"/>
      <c r="E224" s="15" t="n"/>
      <c r="F224" s="15" t="n"/>
      <c r="G224" s="16" t="n"/>
      <c r="H224" s="14">
        <f>IF(A224="","",IF(COUNTIFS('Ödemeler'!$B$2:$B$1001,A224,'Ödemeler'!$D$2:$D$1001,BuAy)&gt;0,"Evet","Hayır"))</f>
        <v/>
      </c>
      <c r="I224" s="16">
        <f>IF(A224="","",SUMIFS('Ödemeler'!$C$2:$C$1001,'Ödemeler'!$B$2:$B$1001,A224))</f>
        <v/>
      </c>
      <c r="J224" s="14">
        <f>IF(A224="","",IF(F224="","Süresiz",IF(F224&lt;TODAY(),"Süresi doldu",IF(F224-TODAY()&lt;=UyariGun,"Bitiyor","Aktif"))))</f>
        <v/>
      </c>
      <c r="K224" s="14" t="n"/>
    </row>
    <row r="225">
      <c r="A225" s="14" t="n"/>
      <c r="B225" s="14" t="n"/>
      <c r="C225" s="14" t="n"/>
      <c r="D225" s="14" t="n"/>
      <c r="E225" s="15" t="n"/>
      <c r="F225" s="15" t="n"/>
      <c r="G225" s="16" t="n"/>
      <c r="H225" s="14">
        <f>IF(A225="","",IF(COUNTIFS('Ödemeler'!$B$2:$B$1001,A225,'Ödemeler'!$D$2:$D$1001,BuAy)&gt;0,"Evet","Hayır"))</f>
        <v/>
      </c>
      <c r="I225" s="16">
        <f>IF(A225="","",SUMIFS('Ödemeler'!$C$2:$C$1001,'Ödemeler'!$B$2:$B$1001,A225))</f>
        <v/>
      </c>
      <c r="J225" s="14">
        <f>IF(A225="","",IF(F225="","Süresiz",IF(F225&lt;TODAY(),"Süresi doldu",IF(F225-TODAY()&lt;=UyariGun,"Bitiyor","Aktif"))))</f>
        <v/>
      </c>
      <c r="K225" s="14" t="n"/>
    </row>
    <row r="226">
      <c r="A226" s="14" t="n"/>
      <c r="B226" s="14" t="n"/>
      <c r="C226" s="14" t="n"/>
      <c r="D226" s="14" t="n"/>
      <c r="E226" s="15" t="n"/>
      <c r="F226" s="15" t="n"/>
      <c r="G226" s="16" t="n"/>
      <c r="H226" s="14">
        <f>IF(A226="","",IF(COUNTIFS('Ödemeler'!$B$2:$B$1001,A226,'Ödemeler'!$D$2:$D$1001,BuAy)&gt;0,"Evet","Hayır"))</f>
        <v/>
      </c>
      <c r="I226" s="16">
        <f>IF(A226="","",SUMIFS('Ödemeler'!$C$2:$C$1001,'Ödemeler'!$B$2:$B$1001,A226))</f>
        <v/>
      </c>
      <c r="J226" s="14">
        <f>IF(A226="","",IF(F226="","Süresiz",IF(F226&lt;TODAY(),"Süresi doldu",IF(F226-TODAY()&lt;=UyariGun,"Bitiyor","Aktif"))))</f>
        <v/>
      </c>
      <c r="K226" s="14" t="n"/>
    </row>
    <row r="227">
      <c r="A227" s="14" t="n"/>
      <c r="B227" s="14" t="n"/>
      <c r="C227" s="14" t="n"/>
      <c r="D227" s="14" t="n"/>
      <c r="E227" s="15" t="n"/>
      <c r="F227" s="15" t="n"/>
      <c r="G227" s="16" t="n"/>
      <c r="H227" s="14">
        <f>IF(A227="","",IF(COUNTIFS('Ödemeler'!$B$2:$B$1001,A227,'Ödemeler'!$D$2:$D$1001,BuAy)&gt;0,"Evet","Hayır"))</f>
        <v/>
      </c>
      <c r="I227" s="16">
        <f>IF(A227="","",SUMIFS('Ödemeler'!$C$2:$C$1001,'Ödemeler'!$B$2:$B$1001,A227))</f>
        <v/>
      </c>
      <c r="J227" s="14">
        <f>IF(A227="","",IF(F227="","Süresiz",IF(F227&lt;TODAY(),"Süresi doldu",IF(F227-TODAY()&lt;=UyariGun,"Bitiyor","Aktif"))))</f>
        <v/>
      </c>
      <c r="K227" s="14" t="n"/>
    </row>
    <row r="228">
      <c r="A228" s="14" t="n"/>
      <c r="B228" s="14" t="n"/>
      <c r="C228" s="14" t="n"/>
      <c r="D228" s="14" t="n"/>
      <c r="E228" s="15" t="n"/>
      <c r="F228" s="15" t="n"/>
      <c r="G228" s="16" t="n"/>
      <c r="H228" s="14">
        <f>IF(A228="","",IF(COUNTIFS('Ödemeler'!$B$2:$B$1001,A228,'Ödemeler'!$D$2:$D$1001,BuAy)&gt;0,"Evet","Hayır"))</f>
        <v/>
      </c>
      <c r="I228" s="16">
        <f>IF(A228="","",SUMIFS('Ödemeler'!$C$2:$C$1001,'Ödemeler'!$B$2:$B$1001,A228))</f>
        <v/>
      </c>
      <c r="J228" s="14">
        <f>IF(A228="","",IF(F228="","Süresiz",IF(F228&lt;TODAY(),"Süresi doldu",IF(F228-TODAY()&lt;=UyariGun,"Bitiyor","Aktif"))))</f>
        <v/>
      </c>
      <c r="K228" s="14" t="n"/>
    </row>
    <row r="229">
      <c r="A229" s="14" t="n"/>
      <c r="B229" s="14" t="n"/>
      <c r="C229" s="14" t="n"/>
      <c r="D229" s="14" t="n"/>
      <c r="E229" s="15" t="n"/>
      <c r="F229" s="15" t="n"/>
      <c r="G229" s="16" t="n"/>
      <c r="H229" s="14">
        <f>IF(A229="","",IF(COUNTIFS('Ödemeler'!$B$2:$B$1001,A229,'Ödemeler'!$D$2:$D$1001,BuAy)&gt;0,"Evet","Hayır"))</f>
        <v/>
      </c>
      <c r="I229" s="16">
        <f>IF(A229="","",SUMIFS('Ödemeler'!$C$2:$C$1001,'Ödemeler'!$B$2:$B$1001,A229))</f>
        <v/>
      </c>
      <c r="J229" s="14">
        <f>IF(A229="","",IF(F229="","Süresiz",IF(F229&lt;TODAY(),"Süresi doldu",IF(F229-TODAY()&lt;=UyariGun,"Bitiyor","Aktif"))))</f>
        <v/>
      </c>
      <c r="K229" s="14" t="n"/>
    </row>
    <row r="230">
      <c r="A230" s="14" t="n"/>
      <c r="B230" s="14" t="n"/>
      <c r="C230" s="14" t="n"/>
      <c r="D230" s="14" t="n"/>
      <c r="E230" s="15" t="n"/>
      <c r="F230" s="15" t="n"/>
      <c r="G230" s="16" t="n"/>
      <c r="H230" s="14">
        <f>IF(A230="","",IF(COUNTIFS('Ödemeler'!$B$2:$B$1001,A230,'Ödemeler'!$D$2:$D$1001,BuAy)&gt;0,"Evet","Hayır"))</f>
        <v/>
      </c>
      <c r="I230" s="16">
        <f>IF(A230="","",SUMIFS('Ödemeler'!$C$2:$C$1001,'Ödemeler'!$B$2:$B$1001,A230))</f>
        <v/>
      </c>
      <c r="J230" s="14">
        <f>IF(A230="","",IF(F230="","Süresiz",IF(F230&lt;TODAY(),"Süresi doldu",IF(F230-TODAY()&lt;=UyariGun,"Bitiyor","Aktif"))))</f>
        <v/>
      </c>
      <c r="K230" s="14" t="n"/>
    </row>
    <row r="231">
      <c r="A231" s="14" t="n"/>
      <c r="B231" s="14" t="n"/>
      <c r="C231" s="14" t="n"/>
      <c r="D231" s="14" t="n"/>
      <c r="E231" s="15" t="n"/>
      <c r="F231" s="15" t="n"/>
      <c r="G231" s="16" t="n"/>
      <c r="H231" s="14">
        <f>IF(A231="","",IF(COUNTIFS('Ödemeler'!$B$2:$B$1001,A231,'Ödemeler'!$D$2:$D$1001,BuAy)&gt;0,"Evet","Hayır"))</f>
        <v/>
      </c>
      <c r="I231" s="16">
        <f>IF(A231="","",SUMIFS('Ödemeler'!$C$2:$C$1001,'Ödemeler'!$B$2:$B$1001,A231))</f>
        <v/>
      </c>
      <c r="J231" s="14">
        <f>IF(A231="","",IF(F231="","Süresiz",IF(F231&lt;TODAY(),"Süresi doldu",IF(F231-TODAY()&lt;=UyariGun,"Bitiyor","Aktif"))))</f>
        <v/>
      </c>
      <c r="K231" s="14" t="n"/>
    </row>
    <row r="232">
      <c r="A232" s="14" t="n"/>
      <c r="B232" s="14" t="n"/>
      <c r="C232" s="14" t="n"/>
      <c r="D232" s="14" t="n"/>
      <c r="E232" s="15" t="n"/>
      <c r="F232" s="15" t="n"/>
      <c r="G232" s="16" t="n"/>
      <c r="H232" s="14">
        <f>IF(A232="","",IF(COUNTIFS('Ödemeler'!$B$2:$B$1001,A232,'Ödemeler'!$D$2:$D$1001,BuAy)&gt;0,"Evet","Hayır"))</f>
        <v/>
      </c>
      <c r="I232" s="16">
        <f>IF(A232="","",SUMIFS('Ödemeler'!$C$2:$C$1001,'Ödemeler'!$B$2:$B$1001,A232))</f>
        <v/>
      </c>
      <c r="J232" s="14">
        <f>IF(A232="","",IF(F232="","Süresiz",IF(F232&lt;TODAY(),"Süresi doldu",IF(F232-TODAY()&lt;=UyariGun,"Bitiyor","Aktif"))))</f>
        <v/>
      </c>
      <c r="K232" s="14" t="n"/>
    </row>
    <row r="233">
      <c r="A233" s="14" t="n"/>
      <c r="B233" s="14" t="n"/>
      <c r="C233" s="14" t="n"/>
      <c r="D233" s="14" t="n"/>
      <c r="E233" s="15" t="n"/>
      <c r="F233" s="15" t="n"/>
      <c r="G233" s="16" t="n"/>
      <c r="H233" s="14">
        <f>IF(A233="","",IF(COUNTIFS('Ödemeler'!$B$2:$B$1001,A233,'Ödemeler'!$D$2:$D$1001,BuAy)&gt;0,"Evet","Hayır"))</f>
        <v/>
      </c>
      <c r="I233" s="16">
        <f>IF(A233="","",SUMIFS('Ödemeler'!$C$2:$C$1001,'Ödemeler'!$B$2:$B$1001,A233))</f>
        <v/>
      </c>
      <c r="J233" s="14">
        <f>IF(A233="","",IF(F233="","Süresiz",IF(F233&lt;TODAY(),"Süresi doldu",IF(F233-TODAY()&lt;=UyariGun,"Bitiyor","Aktif"))))</f>
        <v/>
      </c>
      <c r="K233" s="14" t="n"/>
    </row>
    <row r="234">
      <c r="A234" s="14" t="n"/>
      <c r="B234" s="14" t="n"/>
      <c r="C234" s="14" t="n"/>
      <c r="D234" s="14" t="n"/>
      <c r="E234" s="15" t="n"/>
      <c r="F234" s="15" t="n"/>
      <c r="G234" s="16" t="n"/>
      <c r="H234" s="14">
        <f>IF(A234="","",IF(COUNTIFS('Ödemeler'!$B$2:$B$1001,A234,'Ödemeler'!$D$2:$D$1001,BuAy)&gt;0,"Evet","Hayır"))</f>
        <v/>
      </c>
      <c r="I234" s="16">
        <f>IF(A234="","",SUMIFS('Ödemeler'!$C$2:$C$1001,'Ödemeler'!$B$2:$B$1001,A234))</f>
        <v/>
      </c>
      <c r="J234" s="14">
        <f>IF(A234="","",IF(F234="","Süresiz",IF(F234&lt;TODAY(),"Süresi doldu",IF(F234-TODAY()&lt;=UyariGun,"Bitiyor","Aktif"))))</f>
        <v/>
      </c>
      <c r="K234" s="14" t="n"/>
    </row>
    <row r="235">
      <c r="A235" s="14" t="n"/>
      <c r="B235" s="14" t="n"/>
      <c r="C235" s="14" t="n"/>
      <c r="D235" s="14" t="n"/>
      <c r="E235" s="15" t="n"/>
      <c r="F235" s="15" t="n"/>
      <c r="G235" s="16" t="n"/>
      <c r="H235" s="14">
        <f>IF(A235="","",IF(COUNTIFS('Ödemeler'!$B$2:$B$1001,A235,'Ödemeler'!$D$2:$D$1001,BuAy)&gt;0,"Evet","Hayır"))</f>
        <v/>
      </c>
      <c r="I235" s="16">
        <f>IF(A235="","",SUMIFS('Ödemeler'!$C$2:$C$1001,'Ödemeler'!$B$2:$B$1001,A235))</f>
        <v/>
      </c>
      <c r="J235" s="14">
        <f>IF(A235="","",IF(F235="","Süresiz",IF(F235&lt;TODAY(),"Süresi doldu",IF(F235-TODAY()&lt;=UyariGun,"Bitiyor","Aktif"))))</f>
        <v/>
      </c>
      <c r="K235" s="14" t="n"/>
    </row>
    <row r="236">
      <c r="A236" s="14" t="n"/>
      <c r="B236" s="14" t="n"/>
      <c r="C236" s="14" t="n"/>
      <c r="D236" s="14" t="n"/>
      <c r="E236" s="15" t="n"/>
      <c r="F236" s="15" t="n"/>
      <c r="G236" s="16" t="n"/>
      <c r="H236" s="14">
        <f>IF(A236="","",IF(COUNTIFS('Ödemeler'!$B$2:$B$1001,A236,'Ödemeler'!$D$2:$D$1001,BuAy)&gt;0,"Evet","Hayır"))</f>
        <v/>
      </c>
      <c r="I236" s="16">
        <f>IF(A236="","",SUMIFS('Ödemeler'!$C$2:$C$1001,'Ödemeler'!$B$2:$B$1001,A236))</f>
        <v/>
      </c>
      <c r="J236" s="14">
        <f>IF(A236="","",IF(F236="","Süresiz",IF(F236&lt;TODAY(),"Süresi doldu",IF(F236-TODAY()&lt;=UyariGun,"Bitiyor","Aktif"))))</f>
        <v/>
      </c>
      <c r="K236" s="14" t="n"/>
    </row>
    <row r="237">
      <c r="A237" s="14" t="n"/>
      <c r="B237" s="14" t="n"/>
      <c r="C237" s="14" t="n"/>
      <c r="D237" s="14" t="n"/>
      <c r="E237" s="15" t="n"/>
      <c r="F237" s="15" t="n"/>
      <c r="G237" s="16" t="n"/>
      <c r="H237" s="14">
        <f>IF(A237="","",IF(COUNTIFS('Ödemeler'!$B$2:$B$1001,A237,'Ödemeler'!$D$2:$D$1001,BuAy)&gt;0,"Evet","Hayır"))</f>
        <v/>
      </c>
      <c r="I237" s="16">
        <f>IF(A237="","",SUMIFS('Ödemeler'!$C$2:$C$1001,'Ödemeler'!$B$2:$B$1001,A237))</f>
        <v/>
      </c>
      <c r="J237" s="14">
        <f>IF(A237="","",IF(F237="","Süresiz",IF(F237&lt;TODAY(),"Süresi doldu",IF(F237-TODAY()&lt;=UyariGun,"Bitiyor","Aktif"))))</f>
        <v/>
      </c>
      <c r="K237" s="14" t="n"/>
    </row>
    <row r="238">
      <c r="A238" s="14" t="n"/>
      <c r="B238" s="14" t="n"/>
      <c r="C238" s="14" t="n"/>
      <c r="D238" s="14" t="n"/>
      <c r="E238" s="15" t="n"/>
      <c r="F238" s="15" t="n"/>
      <c r="G238" s="16" t="n"/>
      <c r="H238" s="14">
        <f>IF(A238="","",IF(COUNTIFS('Ödemeler'!$B$2:$B$1001,A238,'Ödemeler'!$D$2:$D$1001,BuAy)&gt;0,"Evet","Hayır"))</f>
        <v/>
      </c>
      <c r="I238" s="16">
        <f>IF(A238="","",SUMIFS('Ödemeler'!$C$2:$C$1001,'Ödemeler'!$B$2:$B$1001,A238))</f>
        <v/>
      </c>
      <c r="J238" s="14">
        <f>IF(A238="","",IF(F238="","Süresiz",IF(F238&lt;TODAY(),"Süresi doldu",IF(F238-TODAY()&lt;=UyariGun,"Bitiyor","Aktif"))))</f>
        <v/>
      </c>
      <c r="K238" s="14" t="n"/>
    </row>
    <row r="239">
      <c r="A239" s="14" t="n"/>
      <c r="B239" s="14" t="n"/>
      <c r="C239" s="14" t="n"/>
      <c r="D239" s="14" t="n"/>
      <c r="E239" s="15" t="n"/>
      <c r="F239" s="15" t="n"/>
      <c r="G239" s="16" t="n"/>
      <c r="H239" s="14">
        <f>IF(A239="","",IF(COUNTIFS('Ödemeler'!$B$2:$B$1001,A239,'Ödemeler'!$D$2:$D$1001,BuAy)&gt;0,"Evet","Hayır"))</f>
        <v/>
      </c>
      <c r="I239" s="16">
        <f>IF(A239="","",SUMIFS('Ödemeler'!$C$2:$C$1001,'Ödemeler'!$B$2:$B$1001,A239))</f>
        <v/>
      </c>
      <c r="J239" s="14">
        <f>IF(A239="","",IF(F239="","Süresiz",IF(F239&lt;TODAY(),"Süresi doldu",IF(F239-TODAY()&lt;=UyariGun,"Bitiyor","Aktif"))))</f>
        <v/>
      </c>
      <c r="K239" s="14" t="n"/>
    </row>
    <row r="240">
      <c r="A240" s="14" t="n"/>
      <c r="B240" s="14" t="n"/>
      <c r="C240" s="14" t="n"/>
      <c r="D240" s="14" t="n"/>
      <c r="E240" s="15" t="n"/>
      <c r="F240" s="15" t="n"/>
      <c r="G240" s="16" t="n"/>
      <c r="H240" s="14">
        <f>IF(A240="","",IF(COUNTIFS('Ödemeler'!$B$2:$B$1001,A240,'Ödemeler'!$D$2:$D$1001,BuAy)&gt;0,"Evet","Hayır"))</f>
        <v/>
      </c>
      <c r="I240" s="16">
        <f>IF(A240="","",SUMIFS('Ödemeler'!$C$2:$C$1001,'Ödemeler'!$B$2:$B$1001,A240))</f>
        <v/>
      </c>
      <c r="J240" s="14">
        <f>IF(A240="","",IF(F240="","Süresiz",IF(F240&lt;TODAY(),"Süresi doldu",IF(F240-TODAY()&lt;=UyariGun,"Bitiyor","Aktif"))))</f>
        <v/>
      </c>
      <c r="K240" s="14" t="n"/>
    </row>
    <row r="241">
      <c r="A241" s="14" t="n"/>
      <c r="B241" s="14" t="n"/>
      <c r="C241" s="14" t="n"/>
      <c r="D241" s="14" t="n"/>
      <c r="E241" s="15" t="n"/>
      <c r="F241" s="15" t="n"/>
      <c r="G241" s="16" t="n"/>
      <c r="H241" s="14">
        <f>IF(A241="","",IF(COUNTIFS('Ödemeler'!$B$2:$B$1001,A241,'Ödemeler'!$D$2:$D$1001,BuAy)&gt;0,"Evet","Hayır"))</f>
        <v/>
      </c>
      <c r="I241" s="16">
        <f>IF(A241="","",SUMIFS('Ödemeler'!$C$2:$C$1001,'Ödemeler'!$B$2:$B$1001,A241))</f>
        <v/>
      </c>
      <c r="J241" s="14">
        <f>IF(A241="","",IF(F241="","Süresiz",IF(F241&lt;TODAY(),"Süresi doldu",IF(F241-TODAY()&lt;=UyariGun,"Bitiyor","Aktif"))))</f>
        <v/>
      </c>
      <c r="K241" s="14" t="n"/>
    </row>
    <row r="242">
      <c r="A242" s="14" t="n"/>
      <c r="B242" s="14" t="n"/>
      <c r="C242" s="14" t="n"/>
      <c r="D242" s="14" t="n"/>
      <c r="E242" s="15" t="n"/>
      <c r="F242" s="15" t="n"/>
      <c r="G242" s="16" t="n"/>
      <c r="H242" s="14">
        <f>IF(A242="","",IF(COUNTIFS('Ödemeler'!$B$2:$B$1001,A242,'Ödemeler'!$D$2:$D$1001,BuAy)&gt;0,"Evet","Hayır"))</f>
        <v/>
      </c>
      <c r="I242" s="16">
        <f>IF(A242="","",SUMIFS('Ödemeler'!$C$2:$C$1001,'Ödemeler'!$B$2:$B$1001,A242))</f>
        <v/>
      </c>
      <c r="J242" s="14">
        <f>IF(A242="","",IF(F242="","Süresiz",IF(F242&lt;TODAY(),"Süresi doldu",IF(F242-TODAY()&lt;=UyariGun,"Bitiyor","Aktif"))))</f>
        <v/>
      </c>
      <c r="K242" s="14" t="n"/>
    </row>
    <row r="243">
      <c r="A243" s="14" t="n"/>
      <c r="B243" s="14" t="n"/>
      <c r="C243" s="14" t="n"/>
      <c r="D243" s="14" t="n"/>
      <c r="E243" s="15" t="n"/>
      <c r="F243" s="15" t="n"/>
      <c r="G243" s="16" t="n"/>
      <c r="H243" s="14">
        <f>IF(A243="","",IF(COUNTIFS('Ödemeler'!$B$2:$B$1001,A243,'Ödemeler'!$D$2:$D$1001,BuAy)&gt;0,"Evet","Hayır"))</f>
        <v/>
      </c>
      <c r="I243" s="16">
        <f>IF(A243="","",SUMIFS('Ödemeler'!$C$2:$C$1001,'Ödemeler'!$B$2:$B$1001,A243))</f>
        <v/>
      </c>
      <c r="J243" s="14">
        <f>IF(A243="","",IF(F243="","Süresiz",IF(F243&lt;TODAY(),"Süresi doldu",IF(F243-TODAY()&lt;=UyariGun,"Bitiyor","Aktif"))))</f>
        <v/>
      </c>
      <c r="K243" s="14" t="n"/>
    </row>
    <row r="244">
      <c r="A244" s="14" t="n"/>
      <c r="B244" s="14" t="n"/>
      <c r="C244" s="14" t="n"/>
      <c r="D244" s="14" t="n"/>
      <c r="E244" s="15" t="n"/>
      <c r="F244" s="15" t="n"/>
      <c r="G244" s="16" t="n"/>
      <c r="H244" s="14">
        <f>IF(A244="","",IF(COUNTIFS('Ödemeler'!$B$2:$B$1001,A244,'Ödemeler'!$D$2:$D$1001,BuAy)&gt;0,"Evet","Hayır"))</f>
        <v/>
      </c>
      <c r="I244" s="16">
        <f>IF(A244="","",SUMIFS('Ödemeler'!$C$2:$C$1001,'Ödemeler'!$B$2:$B$1001,A244))</f>
        <v/>
      </c>
      <c r="J244" s="14">
        <f>IF(A244="","",IF(F244="","Süresiz",IF(F244&lt;TODAY(),"Süresi doldu",IF(F244-TODAY()&lt;=UyariGun,"Bitiyor","Aktif"))))</f>
        <v/>
      </c>
      <c r="K244" s="14" t="n"/>
    </row>
    <row r="245">
      <c r="A245" s="14" t="n"/>
      <c r="B245" s="14" t="n"/>
      <c r="C245" s="14" t="n"/>
      <c r="D245" s="14" t="n"/>
      <c r="E245" s="15" t="n"/>
      <c r="F245" s="15" t="n"/>
      <c r="G245" s="16" t="n"/>
      <c r="H245" s="14">
        <f>IF(A245="","",IF(COUNTIFS('Ödemeler'!$B$2:$B$1001,A245,'Ödemeler'!$D$2:$D$1001,BuAy)&gt;0,"Evet","Hayır"))</f>
        <v/>
      </c>
      <c r="I245" s="16">
        <f>IF(A245="","",SUMIFS('Ödemeler'!$C$2:$C$1001,'Ödemeler'!$B$2:$B$1001,A245))</f>
        <v/>
      </c>
      <c r="J245" s="14">
        <f>IF(A245="","",IF(F245="","Süresiz",IF(F245&lt;TODAY(),"Süresi doldu",IF(F245-TODAY()&lt;=UyariGun,"Bitiyor","Aktif"))))</f>
        <v/>
      </c>
      <c r="K245" s="14" t="n"/>
    </row>
    <row r="246">
      <c r="A246" s="14" t="n"/>
      <c r="B246" s="14" t="n"/>
      <c r="C246" s="14" t="n"/>
      <c r="D246" s="14" t="n"/>
      <c r="E246" s="15" t="n"/>
      <c r="F246" s="15" t="n"/>
      <c r="G246" s="16" t="n"/>
      <c r="H246" s="14">
        <f>IF(A246="","",IF(COUNTIFS('Ödemeler'!$B$2:$B$1001,A246,'Ödemeler'!$D$2:$D$1001,BuAy)&gt;0,"Evet","Hayır"))</f>
        <v/>
      </c>
      <c r="I246" s="16">
        <f>IF(A246="","",SUMIFS('Ödemeler'!$C$2:$C$1001,'Ödemeler'!$B$2:$B$1001,A246))</f>
        <v/>
      </c>
      <c r="J246" s="14">
        <f>IF(A246="","",IF(F246="","Süresiz",IF(F246&lt;TODAY(),"Süresi doldu",IF(F246-TODAY()&lt;=UyariGun,"Bitiyor","Aktif"))))</f>
        <v/>
      </c>
      <c r="K246" s="14" t="n"/>
    </row>
    <row r="247">
      <c r="A247" s="14" t="n"/>
      <c r="B247" s="14" t="n"/>
      <c r="C247" s="14" t="n"/>
      <c r="D247" s="14" t="n"/>
      <c r="E247" s="15" t="n"/>
      <c r="F247" s="15" t="n"/>
      <c r="G247" s="16" t="n"/>
      <c r="H247" s="14">
        <f>IF(A247="","",IF(COUNTIFS('Ödemeler'!$B$2:$B$1001,A247,'Ödemeler'!$D$2:$D$1001,BuAy)&gt;0,"Evet","Hayır"))</f>
        <v/>
      </c>
      <c r="I247" s="16">
        <f>IF(A247="","",SUMIFS('Ödemeler'!$C$2:$C$1001,'Ödemeler'!$B$2:$B$1001,A247))</f>
        <v/>
      </c>
      <c r="J247" s="14">
        <f>IF(A247="","",IF(F247="","Süresiz",IF(F247&lt;TODAY(),"Süresi doldu",IF(F247-TODAY()&lt;=UyariGun,"Bitiyor","Aktif"))))</f>
        <v/>
      </c>
      <c r="K247" s="14" t="n"/>
    </row>
    <row r="248">
      <c r="A248" s="14" t="n"/>
      <c r="B248" s="14" t="n"/>
      <c r="C248" s="14" t="n"/>
      <c r="D248" s="14" t="n"/>
      <c r="E248" s="15" t="n"/>
      <c r="F248" s="15" t="n"/>
      <c r="G248" s="16" t="n"/>
      <c r="H248" s="14">
        <f>IF(A248="","",IF(COUNTIFS('Ödemeler'!$B$2:$B$1001,A248,'Ödemeler'!$D$2:$D$1001,BuAy)&gt;0,"Evet","Hayır"))</f>
        <v/>
      </c>
      <c r="I248" s="16">
        <f>IF(A248="","",SUMIFS('Ödemeler'!$C$2:$C$1001,'Ödemeler'!$B$2:$B$1001,A248))</f>
        <v/>
      </c>
      <c r="J248" s="14">
        <f>IF(A248="","",IF(F248="","Süresiz",IF(F248&lt;TODAY(),"Süresi doldu",IF(F248-TODAY()&lt;=UyariGun,"Bitiyor","Aktif"))))</f>
        <v/>
      </c>
      <c r="K248" s="14" t="n"/>
    </row>
    <row r="249">
      <c r="A249" s="14" t="n"/>
      <c r="B249" s="14" t="n"/>
      <c r="C249" s="14" t="n"/>
      <c r="D249" s="14" t="n"/>
      <c r="E249" s="15" t="n"/>
      <c r="F249" s="15" t="n"/>
      <c r="G249" s="16" t="n"/>
      <c r="H249" s="14">
        <f>IF(A249="","",IF(COUNTIFS('Ödemeler'!$B$2:$B$1001,A249,'Ödemeler'!$D$2:$D$1001,BuAy)&gt;0,"Evet","Hayır"))</f>
        <v/>
      </c>
      <c r="I249" s="16">
        <f>IF(A249="","",SUMIFS('Ödemeler'!$C$2:$C$1001,'Ödemeler'!$B$2:$B$1001,A249))</f>
        <v/>
      </c>
      <c r="J249" s="14">
        <f>IF(A249="","",IF(F249="","Süresiz",IF(F249&lt;TODAY(),"Süresi doldu",IF(F249-TODAY()&lt;=UyariGun,"Bitiyor","Aktif"))))</f>
        <v/>
      </c>
      <c r="K249" s="14" t="n"/>
    </row>
    <row r="250">
      <c r="A250" s="14" t="n"/>
      <c r="B250" s="14" t="n"/>
      <c r="C250" s="14" t="n"/>
      <c r="D250" s="14" t="n"/>
      <c r="E250" s="15" t="n"/>
      <c r="F250" s="15" t="n"/>
      <c r="G250" s="16" t="n"/>
      <c r="H250" s="14">
        <f>IF(A250="","",IF(COUNTIFS('Ödemeler'!$B$2:$B$1001,A250,'Ödemeler'!$D$2:$D$1001,BuAy)&gt;0,"Evet","Hayır"))</f>
        <v/>
      </c>
      <c r="I250" s="16">
        <f>IF(A250="","",SUMIFS('Ödemeler'!$C$2:$C$1001,'Ödemeler'!$B$2:$B$1001,A250))</f>
        <v/>
      </c>
      <c r="J250" s="14">
        <f>IF(A250="","",IF(F250="","Süresiz",IF(F250&lt;TODAY(),"Süresi doldu",IF(F250-TODAY()&lt;=UyariGun,"Bitiyor","Aktif"))))</f>
        <v/>
      </c>
      <c r="K250" s="14" t="n"/>
    </row>
    <row r="251">
      <c r="A251" s="14" t="n"/>
      <c r="B251" s="14" t="n"/>
      <c r="C251" s="14" t="n"/>
      <c r="D251" s="14" t="n"/>
      <c r="E251" s="15" t="n"/>
      <c r="F251" s="15" t="n"/>
      <c r="G251" s="16" t="n"/>
      <c r="H251" s="14">
        <f>IF(A251="","",IF(COUNTIFS('Ödemeler'!$B$2:$B$1001,A251,'Ödemeler'!$D$2:$D$1001,BuAy)&gt;0,"Evet","Hayır"))</f>
        <v/>
      </c>
      <c r="I251" s="16">
        <f>IF(A251="","",SUMIFS('Ödemeler'!$C$2:$C$1001,'Ödemeler'!$B$2:$B$1001,A251))</f>
        <v/>
      </c>
      <c r="J251" s="14">
        <f>IF(A251="","",IF(F251="","Süresiz",IF(F251&lt;TODAY(),"Süresi doldu",IF(F251-TODAY()&lt;=UyariGun,"Bitiyor","Aktif"))))</f>
        <v/>
      </c>
      <c r="K251" s="14" t="n"/>
    </row>
    <row r="252">
      <c r="A252" s="14" t="n"/>
      <c r="B252" s="14" t="n"/>
      <c r="C252" s="14" t="n"/>
      <c r="D252" s="14" t="n"/>
      <c r="E252" s="15" t="n"/>
      <c r="F252" s="15" t="n"/>
      <c r="G252" s="16" t="n"/>
      <c r="H252" s="14">
        <f>IF(A252="","",IF(COUNTIFS('Ödemeler'!$B$2:$B$1001,A252,'Ödemeler'!$D$2:$D$1001,BuAy)&gt;0,"Evet","Hayır"))</f>
        <v/>
      </c>
      <c r="I252" s="16">
        <f>IF(A252="","",SUMIFS('Ödemeler'!$C$2:$C$1001,'Ödemeler'!$B$2:$B$1001,A252))</f>
        <v/>
      </c>
      <c r="J252" s="14">
        <f>IF(A252="","",IF(F252="","Süresiz",IF(F252&lt;TODAY(),"Süresi doldu",IF(F252-TODAY()&lt;=UyariGun,"Bitiyor","Aktif"))))</f>
        <v/>
      </c>
      <c r="K252" s="14" t="n"/>
    </row>
    <row r="253">
      <c r="A253" s="14" t="n"/>
      <c r="B253" s="14" t="n"/>
      <c r="C253" s="14" t="n"/>
      <c r="D253" s="14" t="n"/>
      <c r="E253" s="15" t="n"/>
      <c r="F253" s="15" t="n"/>
      <c r="G253" s="16" t="n"/>
      <c r="H253" s="14">
        <f>IF(A253="","",IF(COUNTIFS('Ödemeler'!$B$2:$B$1001,A253,'Ödemeler'!$D$2:$D$1001,BuAy)&gt;0,"Evet","Hayır"))</f>
        <v/>
      </c>
      <c r="I253" s="16">
        <f>IF(A253="","",SUMIFS('Ödemeler'!$C$2:$C$1001,'Ödemeler'!$B$2:$B$1001,A253))</f>
        <v/>
      </c>
      <c r="J253" s="14">
        <f>IF(A253="","",IF(F253="","Süresiz",IF(F253&lt;TODAY(),"Süresi doldu",IF(F253-TODAY()&lt;=UyariGun,"Bitiyor","Aktif"))))</f>
        <v/>
      </c>
      <c r="K253" s="14" t="n"/>
    </row>
    <row r="254">
      <c r="A254" s="14" t="n"/>
      <c r="B254" s="14" t="n"/>
      <c r="C254" s="14" t="n"/>
      <c r="D254" s="14" t="n"/>
      <c r="E254" s="15" t="n"/>
      <c r="F254" s="15" t="n"/>
      <c r="G254" s="16" t="n"/>
      <c r="H254" s="14">
        <f>IF(A254="","",IF(COUNTIFS('Ödemeler'!$B$2:$B$1001,A254,'Ödemeler'!$D$2:$D$1001,BuAy)&gt;0,"Evet","Hayır"))</f>
        <v/>
      </c>
      <c r="I254" s="16">
        <f>IF(A254="","",SUMIFS('Ödemeler'!$C$2:$C$1001,'Ödemeler'!$B$2:$B$1001,A254))</f>
        <v/>
      </c>
      <c r="J254" s="14">
        <f>IF(A254="","",IF(F254="","Süresiz",IF(F254&lt;TODAY(),"Süresi doldu",IF(F254-TODAY()&lt;=UyariGun,"Bitiyor","Aktif"))))</f>
        <v/>
      </c>
      <c r="K254" s="14" t="n"/>
    </row>
    <row r="255">
      <c r="A255" s="14" t="n"/>
      <c r="B255" s="14" t="n"/>
      <c r="C255" s="14" t="n"/>
      <c r="D255" s="14" t="n"/>
      <c r="E255" s="15" t="n"/>
      <c r="F255" s="15" t="n"/>
      <c r="G255" s="16" t="n"/>
      <c r="H255" s="14">
        <f>IF(A255="","",IF(COUNTIFS('Ödemeler'!$B$2:$B$1001,A255,'Ödemeler'!$D$2:$D$1001,BuAy)&gt;0,"Evet","Hayır"))</f>
        <v/>
      </c>
      <c r="I255" s="16">
        <f>IF(A255="","",SUMIFS('Ödemeler'!$C$2:$C$1001,'Ödemeler'!$B$2:$B$1001,A255))</f>
        <v/>
      </c>
      <c r="J255" s="14">
        <f>IF(A255="","",IF(F255="","Süresiz",IF(F255&lt;TODAY(),"Süresi doldu",IF(F255-TODAY()&lt;=UyariGun,"Bitiyor","Aktif"))))</f>
        <v/>
      </c>
      <c r="K255" s="14" t="n"/>
    </row>
    <row r="256">
      <c r="A256" s="14" t="n"/>
      <c r="B256" s="14" t="n"/>
      <c r="C256" s="14" t="n"/>
      <c r="D256" s="14" t="n"/>
      <c r="E256" s="15" t="n"/>
      <c r="F256" s="15" t="n"/>
      <c r="G256" s="16" t="n"/>
      <c r="H256" s="14">
        <f>IF(A256="","",IF(COUNTIFS('Ödemeler'!$B$2:$B$1001,A256,'Ödemeler'!$D$2:$D$1001,BuAy)&gt;0,"Evet","Hayır"))</f>
        <v/>
      </c>
      <c r="I256" s="16">
        <f>IF(A256="","",SUMIFS('Ödemeler'!$C$2:$C$1001,'Ödemeler'!$B$2:$B$1001,A256))</f>
        <v/>
      </c>
      <c r="J256" s="14">
        <f>IF(A256="","",IF(F256="","Süresiz",IF(F256&lt;TODAY(),"Süresi doldu",IF(F256-TODAY()&lt;=UyariGun,"Bitiyor","Aktif"))))</f>
        <v/>
      </c>
      <c r="K256" s="14" t="n"/>
    </row>
    <row r="257">
      <c r="A257" s="14" t="n"/>
      <c r="B257" s="14" t="n"/>
      <c r="C257" s="14" t="n"/>
      <c r="D257" s="14" t="n"/>
      <c r="E257" s="15" t="n"/>
      <c r="F257" s="15" t="n"/>
      <c r="G257" s="16" t="n"/>
      <c r="H257" s="14">
        <f>IF(A257="","",IF(COUNTIFS('Ödemeler'!$B$2:$B$1001,A257,'Ödemeler'!$D$2:$D$1001,BuAy)&gt;0,"Evet","Hayır"))</f>
        <v/>
      </c>
      <c r="I257" s="16">
        <f>IF(A257="","",SUMIFS('Ödemeler'!$C$2:$C$1001,'Ödemeler'!$B$2:$B$1001,A257))</f>
        <v/>
      </c>
      <c r="J257" s="14">
        <f>IF(A257="","",IF(F257="","Süresiz",IF(F257&lt;TODAY(),"Süresi doldu",IF(F257-TODAY()&lt;=UyariGun,"Bitiyor","Aktif"))))</f>
        <v/>
      </c>
      <c r="K257" s="14" t="n"/>
    </row>
    <row r="258">
      <c r="A258" s="14" t="n"/>
      <c r="B258" s="14" t="n"/>
      <c r="C258" s="14" t="n"/>
      <c r="D258" s="14" t="n"/>
      <c r="E258" s="15" t="n"/>
      <c r="F258" s="15" t="n"/>
      <c r="G258" s="16" t="n"/>
      <c r="H258" s="14">
        <f>IF(A258="","",IF(COUNTIFS('Ödemeler'!$B$2:$B$1001,A258,'Ödemeler'!$D$2:$D$1001,BuAy)&gt;0,"Evet","Hayır"))</f>
        <v/>
      </c>
      <c r="I258" s="16">
        <f>IF(A258="","",SUMIFS('Ödemeler'!$C$2:$C$1001,'Ödemeler'!$B$2:$B$1001,A258))</f>
        <v/>
      </c>
      <c r="J258" s="14">
        <f>IF(A258="","",IF(F258="","Süresiz",IF(F258&lt;TODAY(),"Süresi doldu",IF(F258-TODAY()&lt;=UyariGun,"Bitiyor","Aktif"))))</f>
        <v/>
      </c>
      <c r="K258" s="14" t="n"/>
    </row>
    <row r="259">
      <c r="A259" s="14" t="n"/>
      <c r="B259" s="14" t="n"/>
      <c r="C259" s="14" t="n"/>
      <c r="D259" s="14" t="n"/>
      <c r="E259" s="15" t="n"/>
      <c r="F259" s="15" t="n"/>
      <c r="G259" s="16" t="n"/>
      <c r="H259" s="14">
        <f>IF(A259="","",IF(COUNTIFS('Ödemeler'!$B$2:$B$1001,A259,'Ödemeler'!$D$2:$D$1001,BuAy)&gt;0,"Evet","Hayır"))</f>
        <v/>
      </c>
      <c r="I259" s="16">
        <f>IF(A259="","",SUMIFS('Ödemeler'!$C$2:$C$1001,'Ödemeler'!$B$2:$B$1001,A259))</f>
        <v/>
      </c>
      <c r="J259" s="14">
        <f>IF(A259="","",IF(F259="","Süresiz",IF(F259&lt;TODAY(),"Süresi doldu",IF(F259-TODAY()&lt;=UyariGun,"Bitiyor","Aktif"))))</f>
        <v/>
      </c>
      <c r="K259" s="14" t="n"/>
    </row>
    <row r="260">
      <c r="A260" s="14" t="n"/>
      <c r="B260" s="14" t="n"/>
      <c r="C260" s="14" t="n"/>
      <c r="D260" s="14" t="n"/>
      <c r="E260" s="15" t="n"/>
      <c r="F260" s="15" t="n"/>
      <c r="G260" s="16" t="n"/>
      <c r="H260" s="14">
        <f>IF(A260="","",IF(COUNTIFS('Ödemeler'!$B$2:$B$1001,A260,'Ödemeler'!$D$2:$D$1001,BuAy)&gt;0,"Evet","Hayır"))</f>
        <v/>
      </c>
      <c r="I260" s="16">
        <f>IF(A260="","",SUMIFS('Ödemeler'!$C$2:$C$1001,'Ödemeler'!$B$2:$B$1001,A260))</f>
        <v/>
      </c>
      <c r="J260" s="14">
        <f>IF(A260="","",IF(F260="","Süresiz",IF(F260&lt;TODAY(),"Süresi doldu",IF(F260-TODAY()&lt;=UyariGun,"Bitiyor","Aktif"))))</f>
        <v/>
      </c>
      <c r="K260" s="14" t="n"/>
    </row>
    <row r="261">
      <c r="A261" s="14" t="n"/>
      <c r="B261" s="14" t="n"/>
      <c r="C261" s="14" t="n"/>
      <c r="D261" s="14" t="n"/>
      <c r="E261" s="15" t="n"/>
      <c r="F261" s="15" t="n"/>
      <c r="G261" s="16" t="n"/>
      <c r="H261" s="14">
        <f>IF(A261="","",IF(COUNTIFS('Ödemeler'!$B$2:$B$1001,A261,'Ödemeler'!$D$2:$D$1001,BuAy)&gt;0,"Evet","Hayır"))</f>
        <v/>
      </c>
      <c r="I261" s="16">
        <f>IF(A261="","",SUMIFS('Ödemeler'!$C$2:$C$1001,'Ödemeler'!$B$2:$B$1001,A261))</f>
        <v/>
      </c>
      <c r="J261" s="14">
        <f>IF(A261="","",IF(F261="","Süresiz",IF(F261&lt;TODAY(),"Süresi doldu",IF(F261-TODAY()&lt;=UyariGun,"Bitiyor","Aktif"))))</f>
        <v/>
      </c>
      <c r="K261" s="14" t="n"/>
    </row>
    <row r="262">
      <c r="A262" s="14" t="n"/>
      <c r="B262" s="14" t="n"/>
      <c r="C262" s="14" t="n"/>
      <c r="D262" s="14" t="n"/>
      <c r="E262" s="15" t="n"/>
      <c r="F262" s="15" t="n"/>
      <c r="G262" s="16" t="n"/>
      <c r="H262" s="14">
        <f>IF(A262="","",IF(COUNTIFS('Ödemeler'!$B$2:$B$1001,A262,'Ödemeler'!$D$2:$D$1001,BuAy)&gt;0,"Evet","Hayır"))</f>
        <v/>
      </c>
      <c r="I262" s="16">
        <f>IF(A262="","",SUMIFS('Ödemeler'!$C$2:$C$1001,'Ödemeler'!$B$2:$B$1001,A262))</f>
        <v/>
      </c>
      <c r="J262" s="14">
        <f>IF(A262="","",IF(F262="","Süresiz",IF(F262&lt;TODAY(),"Süresi doldu",IF(F262-TODAY()&lt;=UyariGun,"Bitiyor","Aktif"))))</f>
        <v/>
      </c>
      <c r="K262" s="14" t="n"/>
    </row>
    <row r="263">
      <c r="A263" s="14" t="n"/>
      <c r="B263" s="14" t="n"/>
      <c r="C263" s="14" t="n"/>
      <c r="D263" s="14" t="n"/>
      <c r="E263" s="15" t="n"/>
      <c r="F263" s="15" t="n"/>
      <c r="G263" s="16" t="n"/>
      <c r="H263" s="14">
        <f>IF(A263="","",IF(COUNTIFS('Ödemeler'!$B$2:$B$1001,A263,'Ödemeler'!$D$2:$D$1001,BuAy)&gt;0,"Evet","Hayır"))</f>
        <v/>
      </c>
      <c r="I263" s="16">
        <f>IF(A263="","",SUMIFS('Ödemeler'!$C$2:$C$1001,'Ödemeler'!$B$2:$B$1001,A263))</f>
        <v/>
      </c>
      <c r="J263" s="14">
        <f>IF(A263="","",IF(F263="","Süresiz",IF(F263&lt;TODAY(),"Süresi doldu",IF(F263-TODAY()&lt;=UyariGun,"Bitiyor","Aktif"))))</f>
        <v/>
      </c>
      <c r="K263" s="14" t="n"/>
    </row>
    <row r="264">
      <c r="A264" s="14" t="n"/>
      <c r="B264" s="14" t="n"/>
      <c r="C264" s="14" t="n"/>
      <c r="D264" s="14" t="n"/>
      <c r="E264" s="15" t="n"/>
      <c r="F264" s="15" t="n"/>
      <c r="G264" s="16" t="n"/>
      <c r="H264" s="14">
        <f>IF(A264="","",IF(COUNTIFS('Ödemeler'!$B$2:$B$1001,A264,'Ödemeler'!$D$2:$D$1001,BuAy)&gt;0,"Evet","Hayır"))</f>
        <v/>
      </c>
      <c r="I264" s="16">
        <f>IF(A264="","",SUMIFS('Ödemeler'!$C$2:$C$1001,'Ödemeler'!$B$2:$B$1001,A264))</f>
        <v/>
      </c>
      <c r="J264" s="14">
        <f>IF(A264="","",IF(F264="","Süresiz",IF(F264&lt;TODAY(),"Süresi doldu",IF(F264-TODAY()&lt;=UyariGun,"Bitiyor","Aktif"))))</f>
        <v/>
      </c>
      <c r="K264" s="14" t="n"/>
    </row>
    <row r="265">
      <c r="A265" s="14" t="n"/>
      <c r="B265" s="14" t="n"/>
      <c r="C265" s="14" t="n"/>
      <c r="D265" s="14" t="n"/>
      <c r="E265" s="15" t="n"/>
      <c r="F265" s="15" t="n"/>
      <c r="G265" s="16" t="n"/>
      <c r="H265" s="14">
        <f>IF(A265="","",IF(COUNTIFS('Ödemeler'!$B$2:$B$1001,A265,'Ödemeler'!$D$2:$D$1001,BuAy)&gt;0,"Evet","Hayır"))</f>
        <v/>
      </c>
      <c r="I265" s="16">
        <f>IF(A265="","",SUMIFS('Ödemeler'!$C$2:$C$1001,'Ödemeler'!$B$2:$B$1001,A265))</f>
        <v/>
      </c>
      <c r="J265" s="14">
        <f>IF(A265="","",IF(F265="","Süresiz",IF(F265&lt;TODAY(),"Süresi doldu",IF(F265-TODAY()&lt;=UyariGun,"Bitiyor","Aktif"))))</f>
        <v/>
      </c>
      <c r="K265" s="14" t="n"/>
    </row>
    <row r="266">
      <c r="A266" s="14" t="n"/>
      <c r="B266" s="14" t="n"/>
      <c r="C266" s="14" t="n"/>
      <c r="D266" s="14" t="n"/>
      <c r="E266" s="15" t="n"/>
      <c r="F266" s="15" t="n"/>
      <c r="G266" s="16" t="n"/>
      <c r="H266" s="14">
        <f>IF(A266="","",IF(COUNTIFS('Ödemeler'!$B$2:$B$1001,A266,'Ödemeler'!$D$2:$D$1001,BuAy)&gt;0,"Evet","Hayır"))</f>
        <v/>
      </c>
      <c r="I266" s="16">
        <f>IF(A266="","",SUMIFS('Ödemeler'!$C$2:$C$1001,'Ödemeler'!$B$2:$B$1001,A266))</f>
        <v/>
      </c>
      <c r="J266" s="14">
        <f>IF(A266="","",IF(F266="","Süresiz",IF(F266&lt;TODAY(),"Süresi doldu",IF(F266-TODAY()&lt;=UyariGun,"Bitiyor","Aktif"))))</f>
        <v/>
      </c>
      <c r="K266" s="14" t="n"/>
    </row>
    <row r="267">
      <c r="A267" s="14" t="n"/>
      <c r="B267" s="14" t="n"/>
      <c r="C267" s="14" t="n"/>
      <c r="D267" s="14" t="n"/>
      <c r="E267" s="15" t="n"/>
      <c r="F267" s="15" t="n"/>
      <c r="G267" s="16" t="n"/>
      <c r="H267" s="14">
        <f>IF(A267="","",IF(COUNTIFS('Ödemeler'!$B$2:$B$1001,A267,'Ödemeler'!$D$2:$D$1001,BuAy)&gt;0,"Evet","Hayır"))</f>
        <v/>
      </c>
      <c r="I267" s="16">
        <f>IF(A267="","",SUMIFS('Ödemeler'!$C$2:$C$1001,'Ödemeler'!$B$2:$B$1001,A267))</f>
        <v/>
      </c>
      <c r="J267" s="14">
        <f>IF(A267="","",IF(F267="","Süresiz",IF(F267&lt;TODAY(),"Süresi doldu",IF(F267-TODAY()&lt;=UyariGun,"Bitiyor","Aktif"))))</f>
        <v/>
      </c>
      <c r="K267" s="14" t="n"/>
    </row>
    <row r="268">
      <c r="A268" s="14" t="n"/>
      <c r="B268" s="14" t="n"/>
      <c r="C268" s="14" t="n"/>
      <c r="D268" s="14" t="n"/>
      <c r="E268" s="15" t="n"/>
      <c r="F268" s="15" t="n"/>
      <c r="G268" s="16" t="n"/>
      <c r="H268" s="14">
        <f>IF(A268="","",IF(COUNTIFS('Ödemeler'!$B$2:$B$1001,A268,'Ödemeler'!$D$2:$D$1001,BuAy)&gt;0,"Evet","Hayır"))</f>
        <v/>
      </c>
      <c r="I268" s="16">
        <f>IF(A268="","",SUMIFS('Ödemeler'!$C$2:$C$1001,'Ödemeler'!$B$2:$B$1001,A268))</f>
        <v/>
      </c>
      <c r="J268" s="14">
        <f>IF(A268="","",IF(F268="","Süresiz",IF(F268&lt;TODAY(),"Süresi doldu",IF(F268-TODAY()&lt;=UyariGun,"Bitiyor","Aktif"))))</f>
        <v/>
      </c>
      <c r="K268" s="14" t="n"/>
    </row>
    <row r="269">
      <c r="A269" s="14" t="n"/>
      <c r="B269" s="14" t="n"/>
      <c r="C269" s="14" t="n"/>
      <c r="D269" s="14" t="n"/>
      <c r="E269" s="15" t="n"/>
      <c r="F269" s="15" t="n"/>
      <c r="G269" s="16" t="n"/>
      <c r="H269" s="14">
        <f>IF(A269="","",IF(COUNTIFS('Ödemeler'!$B$2:$B$1001,A269,'Ödemeler'!$D$2:$D$1001,BuAy)&gt;0,"Evet","Hayır"))</f>
        <v/>
      </c>
      <c r="I269" s="16">
        <f>IF(A269="","",SUMIFS('Ödemeler'!$C$2:$C$1001,'Ödemeler'!$B$2:$B$1001,A269))</f>
        <v/>
      </c>
      <c r="J269" s="14">
        <f>IF(A269="","",IF(F269="","Süresiz",IF(F269&lt;TODAY(),"Süresi doldu",IF(F269-TODAY()&lt;=UyariGun,"Bitiyor","Aktif"))))</f>
        <v/>
      </c>
      <c r="K269" s="14" t="n"/>
    </row>
    <row r="270">
      <c r="A270" s="14" t="n"/>
      <c r="B270" s="14" t="n"/>
      <c r="C270" s="14" t="n"/>
      <c r="D270" s="14" t="n"/>
      <c r="E270" s="15" t="n"/>
      <c r="F270" s="15" t="n"/>
      <c r="G270" s="16" t="n"/>
      <c r="H270" s="14">
        <f>IF(A270="","",IF(COUNTIFS('Ödemeler'!$B$2:$B$1001,A270,'Ödemeler'!$D$2:$D$1001,BuAy)&gt;0,"Evet","Hayır"))</f>
        <v/>
      </c>
      <c r="I270" s="16">
        <f>IF(A270="","",SUMIFS('Ödemeler'!$C$2:$C$1001,'Ödemeler'!$B$2:$B$1001,A270))</f>
        <v/>
      </c>
      <c r="J270" s="14">
        <f>IF(A270="","",IF(F270="","Süresiz",IF(F270&lt;TODAY(),"Süresi doldu",IF(F270-TODAY()&lt;=UyariGun,"Bitiyor","Aktif"))))</f>
        <v/>
      </c>
      <c r="K270" s="14" t="n"/>
    </row>
    <row r="271">
      <c r="A271" s="14" t="n"/>
      <c r="B271" s="14" t="n"/>
      <c r="C271" s="14" t="n"/>
      <c r="D271" s="14" t="n"/>
      <c r="E271" s="15" t="n"/>
      <c r="F271" s="15" t="n"/>
      <c r="G271" s="16" t="n"/>
      <c r="H271" s="14">
        <f>IF(A271="","",IF(COUNTIFS('Ödemeler'!$B$2:$B$1001,A271,'Ödemeler'!$D$2:$D$1001,BuAy)&gt;0,"Evet","Hayır"))</f>
        <v/>
      </c>
      <c r="I271" s="16">
        <f>IF(A271="","",SUMIFS('Ödemeler'!$C$2:$C$1001,'Ödemeler'!$B$2:$B$1001,A271))</f>
        <v/>
      </c>
      <c r="J271" s="14">
        <f>IF(A271="","",IF(F271="","Süresiz",IF(F271&lt;TODAY(),"Süresi doldu",IF(F271-TODAY()&lt;=UyariGun,"Bitiyor","Aktif"))))</f>
        <v/>
      </c>
      <c r="K271" s="14" t="n"/>
    </row>
    <row r="272">
      <c r="A272" s="14" t="n"/>
      <c r="B272" s="14" t="n"/>
      <c r="C272" s="14" t="n"/>
      <c r="D272" s="14" t="n"/>
      <c r="E272" s="15" t="n"/>
      <c r="F272" s="15" t="n"/>
      <c r="G272" s="16" t="n"/>
      <c r="H272" s="14">
        <f>IF(A272="","",IF(COUNTIFS('Ödemeler'!$B$2:$B$1001,A272,'Ödemeler'!$D$2:$D$1001,BuAy)&gt;0,"Evet","Hayır"))</f>
        <v/>
      </c>
      <c r="I272" s="16">
        <f>IF(A272="","",SUMIFS('Ödemeler'!$C$2:$C$1001,'Ödemeler'!$B$2:$B$1001,A272))</f>
        <v/>
      </c>
      <c r="J272" s="14">
        <f>IF(A272="","",IF(F272="","Süresiz",IF(F272&lt;TODAY(),"Süresi doldu",IF(F272-TODAY()&lt;=UyariGun,"Bitiyor","Aktif"))))</f>
        <v/>
      </c>
      <c r="K272" s="14" t="n"/>
    </row>
    <row r="273">
      <c r="A273" s="14" t="n"/>
      <c r="B273" s="14" t="n"/>
      <c r="C273" s="14" t="n"/>
      <c r="D273" s="14" t="n"/>
      <c r="E273" s="15" t="n"/>
      <c r="F273" s="15" t="n"/>
      <c r="G273" s="16" t="n"/>
      <c r="H273" s="14">
        <f>IF(A273="","",IF(COUNTIFS('Ödemeler'!$B$2:$B$1001,A273,'Ödemeler'!$D$2:$D$1001,BuAy)&gt;0,"Evet","Hayır"))</f>
        <v/>
      </c>
      <c r="I273" s="16">
        <f>IF(A273="","",SUMIFS('Ödemeler'!$C$2:$C$1001,'Ödemeler'!$B$2:$B$1001,A273))</f>
        <v/>
      </c>
      <c r="J273" s="14">
        <f>IF(A273="","",IF(F273="","Süresiz",IF(F273&lt;TODAY(),"Süresi doldu",IF(F273-TODAY()&lt;=UyariGun,"Bitiyor","Aktif"))))</f>
        <v/>
      </c>
      <c r="K273" s="14" t="n"/>
    </row>
    <row r="274">
      <c r="A274" s="14" t="n"/>
      <c r="B274" s="14" t="n"/>
      <c r="C274" s="14" t="n"/>
      <c r="D274" s="14" t="n"/>
      <c r="E274" s="15" t="n"/>
      <c r="F274" s="15" t="n"/>
      <c r="G274" s="16" t="n"/>
      <c r="H274" s="14">
        <f>IF(A274="","",IF(COUNTIFS('Ödemeler'!$B$2:$B$1001,A274,'Ödemeler'!$D$2:$D$1001,BuAy)&gt;0,"Evet","Hayır"))</f>
        <v/>
      </c>
      <c r="I274" s="16">
        <f>IF(A274="","",SUMIFS('Ödemeler'!$C$2:$C$1001,'Ödemeler'!$B$2:$B$1001,A274))</f>
        <v/>
      </c>
      <c r="J274" s="14">
        <f>IF(A274="","",IF(F274="","Süresiz",IF(F274&lt;TODAY(),"Süresi doldu",IF(F274-TODAY()&lt;=UyariGun,"Bitiyor","Aktif"))))</f>
        <v/>
      </c>
      <c r="K274" s="14" t="n"/>
    </row>
    <row r="275">
      <c r="A275" s="14" t="n"/>
      <c r="B275" s="14" t="n"/>
      <c r="C275" s="14" t="n"/>
      <c r="D275" s="14" t="n"/>
      <c r="E275" s="15" t="n"/>
      <c r="F275" s="15" t="n"/>
      <c r="G275" s="16" t="n"/>
      <c r="H275" s="14">
        <f>IF(A275="","",IF(COUNTIFS('Ödemeler'!$B$2:$B$1001,A275,'Ödemeler'!$D$2:$D$1001,BuAy)&gt;0,"Evet","Hayır"))</f>
        <v/>
      </c>
      <c r="I275" s="16">
        <f>IF(A275="","",SUMIFS('Ödemeler'!$C$2:$C$1001,'Ödemeler'!$B$2:$B$1001,A275))</f>
        <v/>
      </c>
      <c r="J275" s="14">
        <f>IF(A275="","",IF(F275="","Süresiz",IF(F275&lt;TODAY(),"Süresi doldu",IF(F275-TODAY()&lt;=UyariGun,"Bitiyor","Aktif"))))</f>
        <v/>
      </c>
      <c r="K275" s="14" t="n"/>
    </row>
    <row r="276">
      <c r="A276" s="14" t="n"/>
      <c r="B276" s="14" t="n"/>
      <c r="C276" s="14" t="n"/>
      <c r="D276" s="14" t="n"/>
      <c r="E276" s="15" t="n"/>
      <c r="F276" s="15" t="n"/>
      <c r="G276" s="16" t="n"/>
      <c r="H276" s="14">
        <f>IF(A276="","",IF(COUNTIFS('Ödemeler'!$B$2:$B$1001,A276,'Ödemeler'!$D$2:$D$1001,BuAy)&gt;0,"Evet","Hayır"))</f>
        <v/>
      </c>
      <c r="I276" s="16">
        <f>IF(A276="","",SUMIFS('Ödemeler'!$C$2:$C$1001,'Ödemeler'!$B$2:$B$1001,A276))</f>
        <v/>
      </c>
      <c r="J276" s="14">
        <f>IF(A276="","",IF(F276="","Süresiz",IF(F276&lt;TODAY(),"Süresi doldu",IF(F276-TODAY()&lt;=UyariGun,"Bitiyor","Aktif"))))</f>
        <v/>
      </c>
      <c r="K276" s="14" t="n"/>
    </row>
    <row r="277">
      <c r="A277" s="14" t="n"/>
      <c r="B277" s="14" t="n"/>
      <c r="C277" s="14" t="n"/>
      <c r="D277" s="14" t="n"/>
      <c r="E277" s="15" t="n"/>
      <c r="F277" s="15" t="n"/>
      <c r="G277" s="16" t="n"/>
      <c r="H277" s="14">
        <f>IF(A277="","",IF(COUNTIFS('Ödemeler'!$B$2:$B$1001,A277,'Ödemeler'!$D$2:$D$1001,BuAy)&gt;0,"Evet","Hayır"))</f>
        <v/>
      </c>
      <c r="I277" s="16">
        <f>IF(A277="","",SUMIFS('Ödemeler'!$C$2:$C$1001,'Ödemeler'!$B$2:$B$1001,A277))</f>
        <v/>
      </c>
      <c r="J277" s="14">
        <f>IF(A277="","",IF(F277="","Süresiz",IF(F277&lt;TODAY(),"Süresi doldu",IF(F277-TODAY()&lt;=UyariGun,"Bitiyor","Aktif"))))</f>
        <v/>
      </c>
      <c r="K277" s="14" t="n"/>
    </row>
    <row r="278">
      <c r="A278" s="14" t="n"/>
      <c r="B278" s="14" t="n"/>
      <c r="C278" s="14" t="n"/>
      <c r="D278" s="14" t="n"/>
      <c r="E278" s="15" t="n"/>
      <c r="F278" s="15" t="n"/>
      <c r="G278" s="16" t="n"/>
      <c r="H278" s="14">
        <f>IF(A278="","",IF(COUNTIFS('Ödemeler'!$B$2:$B$1001,A278,'Ödemeler'!$D$2:$D$1001,BuAy)&gt;0,"Evet","Hayır"))</f>
        <v/>
      </c>
      <c r="I278" s="16">
        <f>IF(A278="","",SUMIFS('Ödemeler'!$C$2:$C$1001,'Ödemeler'!$B$2:$B$1001,A278))</f>
        <v/>
      </c>
      <c r="J278" s="14">
        <f>IF(A278="","",IF(F278="","Süresiz",IF(F278&lt;TODAY(),"Süresi doldu",IF(F278-TODAY()&lt;=UyariGun,"Bitiyor","Aktif"))))</f>
        <v/>
      </c>
      <c r="K278" s="14" t="n"/>
    </row>
    <row r="279">
      <c r="A279" s="14" t="n"/>
      <c r="B279" s="14" t="n"/>
      <c r="C279" s="14" t="n"/>
      <c r="D279" s="14" t="n"/>
      <c r="E279" s="15" t="n"/>
      <c r="F279" s="15" t="n"/>
      <c r="G279" s="16" t="n"/>
      <c r="H279" s="14">
        <f>IF(A279="","",IF(COUNTIFS('Ödemeler'!$B$2:$B$1001,A279,'Ödemeler'!$D$2:$D$1001,BuAy)&gt;0,"Evet","Hayır"))</f>
        <v/>
      </c>
      <c r="I279" s="16">
        <f>IF(A279="","",SUMIFS('Ödemeler'!$C$2:$C$1001,'Ödemeler'!$B$2:$B$1001,A279))</f>
        <v/>
      </c>
      <c r="J279" s="14">
        <f>IF(A279="","",IF(F279="","Süresiz",IF(F279&lt;TODAY(),"Süresi doldu",IF(F279-TODAY()&lt;=UyariGun,"Bitiyor","Aktif"))))</f>
        <v/>
      </c>
      <c r="K279" s="14" t="n"/>
    </row>
    <row r="280">
      <c r="A280" s="14" t="n"/>
      <c r="B280" s="14" t="n"/>
      <c r="C280" s="14" t="n"/>
      <c r="D280" s="14" t="n"/>
      <c r="E280" s="15" t="n"/>
      <c r="F280" s="15" t="n"/>
      <c r="G280" s="16" t="n"/>
      <c r="H280" s="14">
        <f>IF(A280="","",IF(COUNTIFS('Ödemeler'!$B$2:$B$1001,A280,'Ödemeler'!$D$2:$D$1001,BuAy)&gt;0,"Evet","Hayır"))</f>
        <v/>
      </c>
      <c r="I280" s="16">
        <f>IF(A280="","",SUMIFS('Ödemeler'!$C$2:$C$1001,'Ödemeler'!$B$2:$B$1001,A280))</f>
        <v/>
      </c>
      <c r="J280" s="14">
        <f>IF(A280="","",IF(F280="","Süresiz",IF(F280&lt;TODAY(),"Süresi doldu",IF(F280-TODAY()&lt;=UyariGun,"Bitiyor","Aktif"))))</f>
        <v/>
      </c>
      <c r="K280" s="14" t="n"/>
    </row>
    <row r="281">
      <c r="A281" s="14" t="n"/>
      <c r="B281" s="14" t="n"/>
      <c r="C281" s="14" t="n"/>
      <c r="D281" s="14" t="n"/>
      <c r="E281" s="15" t="n"/>
      <c r="F281" s="15" t="n"/>
      <c r="G281" s="16" t="n"/>
      <c r="H281" s="14">
        <f>IF(A281="","",IF(COUNTIFS('Ödemeler'!$B$2:$B$1001,A281,'Ödemeler'!$D$2:$D$1001,BuAy)&gt;0,"Evet","Hayır"))</f>
        <v/>
      </c>
      <c r="I281" s="16">
        <f>IF(A281="","",SUMIFS('Ödemeler'!$C$2:$C$1001,'Ödemeler'!$B$2:$B$1001,A281))</f>
        <v/>
      </c>
      <c r="J281" s="14">
        <f>IF(A281="","",IF(F281="","Süresiz",IF(F281&lt;TODAY(),"Süresi doldu",IF(F281-TODAY()&lt;=UyariGun,"Bitiyor","Aktif"))))</f>
        <v/>
      </c>
      <c r="K281" s="14" t="n"/>
    </row>
    <row r="282">
      <c r="A282" s="14" t="n"/>
      <c r="B282" s="14" t="n"/>
      <c r="C282" s="14" t="n"/>
      <c r="D282" s="14" t="n"/>
      <c r="E282" s="15" t="n"/>
      <c r="F282" s="15" t="n"/>
      <c r="G282" s="16" t="n"/>
      <c r="H282" s="14">
        <f>IF(A282="","",IF(COUNTIFS('Ödemeler'!$B$2:$B$1001,A282,'Ödemeler'!$D$2:$D$1001,BuAy)&gt;0,"Evet","Hayır"))</f>
        <v/>
      </c>
      <c r="I282" s="16">
        <f>IF(A282="","",SUMIFS('Ödemeler'!$C$2:$C$1001,'Ödemeler'!$B$2:$B$1001,A282))</f>
        <v/>
      </c>
      <c r="J282" s="14">
        <f>IF(A282="","",IF(F282="","Süresiz",IF(F282&lt;TODAY(),"Süresi doldu",IF(F282-TODAY()&lt;=UyariGun,"Bitiyor","Aktif"))))</f>
        <v/>
      </c>
      <c r="K282" s="14" t="n"/>
    </row>
    <row r="283">
      <c r="A283" s="14" t="n"/>
      <c r="B283" s="14" t="n"/>
      <c r="C283" s="14" t="n"/>
      <c r="D283" s="14" t="n"/>
      <c r="E283" s="15" t="n"/>
      <c r="F283" s="15" t="n"/>
      <c r="G283" s="16" t="n"/>
      <c r="H283" s="14">
        <f>IF(A283="","",IF(COUNTIFS('Ödemeler'!$B$2:$B$1001,A283,'Ödemeler'!$D$2:$D$1001,BuAy)&gt;0,"Evet","Hayır"))</f>
        <v/>
      </c>
      <c r="I283" s="16">
        <f>IF(A283="","",SUMIFS('Ödemeler'!$C$2:$C$1001,'Ödemeler'!$B$2:$B$1001,A283))</f>
        <v/>
      </c>
      <c r="J283" s="14">
        <f>IF(A283="","",IF(F283="","Süresiz",IF(F283&lt;TODAY(),"Süresi doldu",IF(F283-TODAY()&lt;=UyariGun,"Bitiyor","Aktif"))))</f>
        <v/>
      </c>
      <c r="K283" s="14" t="n"/>
    </row>
    <row r="284">
      <c r="A284" s="14" t="n"/>
      <c r="B284" s="14" t="n"/>
      <c r="C284" s="14" t="n"/>
      <c r="D284" s="14" t="n"/>
      <c r="E284" s="15" t="n"/>
      <c r="F284" s="15" t="n"/>
      <c r="G284" s="16" t="n"/>
      <c r="H284" s="14">
        <f>IF(A284="","",IF(COUNTIFS('Ödemeler'!$B$2:$B$1001,A284,'Ödemeler'!$D$2:$D$1001,BuAy)&gt;0,"Evet","Hayır"))</f>
        <v/>
      </c>
      <c r="I284" s="16">
        <f>IF(A284="","",SUMIFS('Ödemeler'!$C$2:$C$1001,'Ödemeler'!$B$2:$B$1001,A284))</f>
        <v/>
      </c>
      <c r="J284" s="14">
        <f>IF(A284="","",IF(F284="","Süresiz",IF(F284&lt;TODAY(),"Süresi doldu",IF(F284-TODAY()&lt;=UyariGun,"Bitiyor","Aktif"))))</f>
        <v/>
      </c>
      <c r="K284" s="14" t="n"/>
    </row>
    <row r="285">
      <c r="A285" s="14" t="n"/>
      <c r="B285" s="14" t="n"/>
      <c r="C285" s="14" t="n"/>
      <c r="D285" s="14" t="n"/>
      <c r="E285" s="15" t="n"/>
      <c r="F285" s="15" t="n"/>
      <c r="G285" s="16" t="n"/>
      <c r="H285" s="14">
        <f>IF(A285="","",IF(COUNTIFS('Ödemeler'!$B$2:$B$1001,A285,'Ödemeler'!$D$2:$D$1001,BuAy)&gt;0,"Evet","Hayır"))</f>
        <v/>
      </c>
      <c r="I285" s="16">
        <f>IF(A285="","",SUMIFS('Ödemeler'!$C$2:$C$1001,'Ödemeler'!$B$2:$B$1001,A285))</f>
        <v/>
      </c>
      <c r="J285" s="14">
        <f>IF(A285="","",IF(F285="","Süresiz",IF(F285&lt;TODAY(),"Süresi doldu",IF(F285-TODAY()&lt;=UyariGun,"Bitiyor","Aktif"))))</f>
        <v/>
      </c>
      <c r="K285" s="14" t="n"/>
    </row>
    <row r="286">
      <c r="A286" s="14" t="n"/>
      <c r="B286" s="14" t="n"/>
      <c r="C286" s="14" t="n"/>
      <c r="D286" s="14" t="n"/>
      <c r="E286" s="15" t="n"/>
      <c r="F286" s="15" t="n"/>
      <c r="G286" s="16" t="n"/>
      <c r="H286" s="14">
        <f>IF(A286="","",IF(COUNTIFS('Ödemeler'!$B$2:$B$1001,A286,'Ödemeler'!$D$2:$D$1001,BuAy)&gt;0,"Evet","Hayır"))</f>
        <v/>
      </c>
      <c r="I286" s="16">
        <f>IF(A286="","",SUMIFS('Ödemeler'!$C$2:$C$1001,'Ödemeler'!$B$2:$B$1001,A286))</f>
        <v/>
      </c>
      <c r="J286" s="14">
        <f>IF(A286="","",IF(F286="","Süresiz",IF(F286&lt;TODAY(),"Süresi doldu",IF(F286-TODAY()&lt;=UyariGun,"Bitiyor","Aktif"))))</f>
        <v/>
      </c>
      <c r="K286" s="14" t="n"/>
    </row>
    <row r="287">
      <c r="A287" s="14" t="n"/>
      <c r="B287" s="14" t="n"/>
      <c r="C287" s="14" t="n"/>
      <c r="D287" s="14" t="n"/>
      <c r="E287" s="15" t="n"/>
      <c r="F287" s="15" t="n"/>
      <c r="G287" s="16" t="n"/>
      <c r="H287" s="14">
        <f>IF(A287="","",IF(COUNTIFS('Ödemeler'!$B$2:$B$1001,A287,'Ödemeler'!$D$2:$D$1001,BuAy)&gt;0,"Evet","Hayır"))</f>
        <v/>
      </c>
      <c r="I287" s="16">
        <f>IF(A287="","",SUMIFS('Ödemeler'!$C$2:$C$1001,'Ödemeler'!$B$2:$B$1001,A287))</f>
        <v/>
      </c>
      <c r="J287" s="14">
        <f>IF(A287="","",IF(F287="","Süresiz",IF(F287&lt;TODAY(),"Süresi doldu",IF(F287-TODAY()&lt;=UyariGun,"Bitiyor","Aktif"))))</f>
        <v/>
      </c>
      <c r="K287" s="14" t="n"/>
    </row>
    <row r="288">
      <c r="A288" s="14" t="n"/>
      <c r="B288" s="14" t="n"/>
      <c r="C288" s="14" t="n"/>
      <c r="D288" s="14" t="n"/>
      <c r="E288" s="15" t="n"/>
      <c r="F288" s="15" t="n"/>
      <c r="G288" s="16" t="n"/>
      <c r="H288" s="14">
        <f>IF(A288="","",IF(COUNTIFS('Ödemeler'!$B$2:$B$1001,A288,'Ödemeler'!$D$2:$D$1001,BuAy)&gt;0,"Evet","Hayır"))</f>
        <v/>
      </c>
      <c r="I288" s="16">
        <f>IF(A288="","",SUMIFS('Ödemeler'!$C$2:$C$1001,'Ödemeler'!$B$2:$B$1001,A288))</f>
        <v/>
      </c>
      <c r="J288" s="14">
        <f>IF(A288="","",IF(F288="","Süresiz",IF(F288&lt;TODAY(),"Süresi doldu",IF(F288-TODAY()&lt;=UyariGun,"Bitiyor","Aktif"))))</f>
        <v/>
      </c>
      <c r="K288" s="14" t="n"/>
    </row>
    <row r="289">
      <c r="A289" s="14" t="n"/>
      <c r="B289" s="14" t="n"/>
      <c r="C289" s="14" t="n"/>
      <c r="D289" s="14" t="n"/>
      <c r="E289" s="15" t="n"/>
      <c r="F289" s="15" t="n"/>
      <c r="G289" s="16" t="n"/>
      <c r="H289" s="14">
        <f>IF(A289="","",IF(COUNTIFS('Ödemeler'!$B$2:$B$1001,A289,'Ödemeler'!$D$2:$D$1001,BuAy)&gt;0,"Evet","Hayır"))</f>
        <v/>
      </c>
      <c r="I289" s="16">
        <f>IF(A289="","",SUMIFS('Ödemeler'!$C$2:$C$1001,'Ödemeler'!$B$2:$B$1001,A289))</f>
        <v/>
      </c>
      <c r="J289" s="14">
        <f>IF(A289="","",IF(F289="","Süresiz",IF(F289&lt;TODAY(),"Süresi doldu",IF(F289-TODAY()&lt;=UyariGun,"Bitiyor","Aktif"))))</f>
        <v/>
      </c>
      <c r="K289" s="14" t="n"/>
    </row>
    <row r="290">
      <c r="A290" s="14" t="n"/>
      <c r="B290" s="14" t="n"/>
      <c r="C290" s="14" t="n"/>
      <c r="D290" s="14" t="n"/>
      <c r="E290" s="15" t="n"/>
      <c r="F290" s="15" t="n"/>
      <c r="G290" s="16" t="n"/>
      <c r="H290" s="14">
        <f>IF(A290="","",IF(COUNTIFS('Ödemeler'!$B$2:$B$1001,A290,'Ödemeler'!$D$2:$D$1001,BuAy)&gt;0,"Evet","Hayır"))</f>
        <v/>
      </c>
      <c r="I290" s="16">
        <f>IF(A290="","",SUMIFS('Ödemeler'!$C$2:$C$1001,'Ödemeler'!$B$2:$B$1001,A290))</f>
        <v/>
      </c>
      <c r="J290" s="14">
        <f>IF(A290="","",IF(F290="","Süresiz",IF(F290&lt;TODAY(),"Süresi doldu",IF(F290-TODAY()&lt;=UyariGun,"Bitiyor","Aktif"))))</f>
        <v/>
      </c>
      <c r="K290" s="14" t="n"/>
    </row>
    <row r="291">
      <c r="A291" s="14" t="n"/>
      <c r="B291" s="14" t="n"/>
      <c r="C291" s="14" t="n"/>
      <c r="D291" s="14" t="n"/>
      <c r="E291" s="15" t="n"/>
      <c r="F291" s="15" t="n"/>
      <c r="G291" s="16" t="n"/>
      <c r="H291" s="14">
        <f>IF(A291="","",IF(COUNTIFS('Ödemeler'!$B$2:$B$1001,A291,'Ödemeler'!$D$2:$D$1001,BuAy)&gt;0,"Evet","Hayır"))</f>
        <v/>
      </c>
      <c r="I291" s="16">
        <f>IF(A291="","",SUMIFS('Ödemeler'!$C$2:$C$1001,'Ödemeler'!$B$2:$B$1001,A291))</f>
        <v/>
      </c>
      <c r="J291" s="14">
        <f>IF(A291="","",IF(F291="","Süresiz",IF(F291&lt;TODAY(),"Süresi doldu",IF(F291-TODAY()&lt;=UyariGun,"Bitiyor","Aktif"))))</f>
        <v/>
      </c>
      <c r="K291" s="14" t="n"/>
    </row>
    <row r="292">
      <c r="A292" s="14" t="n"/>
      <c r="B292" s="14" t="n"/>
      <c r="C292" s="14" t="n"/>
      <c r="D292" s="14" t="n"/>
      <c r="E292" s="15" t="n"/>
      <c r="F292" s="15" t="n"/>
      <c r="G292" s="16" t="n"/>
      <c r="H292" s="14">
        <f>IF(A292="","",IF(COUNTIFS('Ödemeler'!$B$2:$B$1001,A292,'Ödemeler'!$D$2:$D$1001,BuAy)&gt;0,"Evet","Hayır"))</f>
        <v/>
      </c>
      <c r="I292" s="16">
        <f>IF(A292="","",SUMIFS('Ödemeler'!$C$2:$C$1001,'Ödemeler'!$B$2:$B$1001,A292))</f>
        <v/>
      </c>
      <c r="J292" s="14">
        <f>IF(A292="","",IF(F292="","Süresiz",IF(F292&lt;TODAY(),"Süresi doldu",IF(F292-TODAY()&lt;=UyariGun,"Bitiyor","Aktif"))))</f>
        <v/>
      </c>
      <c r="K292" s="14" t="n"/>
    </row>
    <row r="293">
      <c r="A293" s="14" t="n"/>
      <c r="B293" s="14" t="n"/>
      <c r="C293" s="14" t="n"/>
      <c r="D293" s="14" t="n"/>
      <c r="E293" s="15" t="n"/>
      <c r="F293" s="15" t="n"/>
      <c r="G293" s="16" t="n"/>
      <c r="H293" s="14">
        <f>IF(A293="","",IF(COUNTIFS('Ödemeler'!$B$2:$B$1001,A293,'Ödemeler'!$D$2:$D$1001,BuAy)&gt;0,"Evet","Hayır"))</f>
        <v/>
      </c>
      <c r="I293" s="16">
        <f>IF(A293="","",SUMIFS('Ödemeler'!$C$2:$C$1001,'Ödemeler'!$B$2:$B$1001,A293))</f>
        <v/>
      </c>
      <c r="J293" s="14">
        <f>IF(A293="","",IF(F293="","Süresiz",IF(F293&lt;TODAY(),"Süresi doldu",IF(F293-TODAY()&lt;=UyariGun,"Bitiyor","Aktif"))))</f>
        <v/>
      </c>
      <c r="K293" s="14" t="n"/>
    </row>
    <row r="294">
      <c r="A294" s="14" t="n"/>
      <c r="B294" s="14" t="n"/>
      <c r="C294" s="14" t="n"/>
      <c r="D294" s="14" t="n"/>
      <c r="E294" s="15" t="n"/>
      <c r="F294" s="15" t="n"/>
      <c r="G294" s="16" t="n"/>
      <c r="H294" s="14">
        <f>IF(A294="","",IF(COUNTIFS('Ödemeler'!$B$2:$B$1001,A294,'Ödemeler'!$D$2:$D$1001,BuAy)&gt;0,"Evet","Hayır"))</f>
        <v/>
      </c>
      <c r="I294" s="16">
        <f>IF(A294="","",SUMIFS('Ödemeler'!$C$2:$C$1001,'Ödemeler'!$B$2:$B$1001,A294))</f>
        <v/>
      </c>
      <c r="J294" s="14">
        <f>IF(A294="","",IF(F294="","Süresiz",IF(F294&lt;TODAY(),"Süresi doldu",IF(F294-TODAY()&lt;=UyariGun,"Bitiyor","Aktif"))))</f>
        <v/>
      </c>
      <c r="K294" s="14" t="n"/>
    </row>
    <row r="295">
      <c r="A295" s="14" t="n"/>
      <c r="B295" s="14" t="n"/>
      <c r="C295" s="14" t="n"/>
      <c r="D295" s="14" t="n"/>
      <c r="E295" s="15" t="n"/>
      <c r="F295" s="15" t="n"/>
      <c r="G295" s="16" t="n"/>
      <c r="H295" s="14">
        <f>IF(A295="","",IF(COUNTIFS('Ödemeler'!$B$2:$B$1001,A295,'Ödemeler'!$D$2:$D$1001,BuAy)&gt;0,"Evet","Hayır"))</f>
        <v/>
      </c>
      <c r="I295" s="16">
        <f>IF(A295="","",SUMIFS('Ödemeler'!$C$2:$C$1001,'Ödemeler'!$B$2:$B$1001,A295))</f>
        <v/>
      </c>
      <c r="J295" s="14">
        <f>IF(A295="","",IF(F295="","Süresiz",IF(F295&lt;TODAY(),"Süresi doldu",IF(F295-TODAY()&lt;=UyariGun,"Bitiyor","Aktif"))))</f>
        <v/>
      </c>
      <c r="K295" s="14" t="n"/>
    </row>
    <row r="296">
      <c r="A296" s="14" t="n"/>
      <c r="B296" s="14" t="n"/>
      <c r="C296" s="14" t="n"/>
      <c r="D296" s="14" t="n"/>
      <c r="E296" s="15" t="n"/>
      <c r="F296" s="15" t="n"/>
      <c r="G296" s="16" t="n"/>
      <c r="H296" s="14">
        <f>IF(A296="","",IF(COUNTIFS('Ödemeler'!$B$2:$B$1001,A296,'Ödemeler'!$D$2:$D$1001,BuAy)&gt;0,"Evet","Hayır"))</f>
        <v/>
      </c>
      <c r="I296" s="16">
        <f>IF(A296="","",SUMIFS('Ödemeler'!$C$2:$C$1001,'Ödemeler'!$B$2:$B$1001,A296))</f>
        <v/>
      </c>
      <c r="J296" s="14">
        <f>IF(A296="","",IF(F296="","Süresiz",IF(F296&lt;TODAY(),"Süresi doldu",IF(F296-TODAY()&lt;=UyariGun,"Bitiyor","Aktif"))))</f>
        <v/>
      </c>
      <c r="K296" s="14" t="n"/>
    </row>
    <row r="297">
      <c r="A297" s="14" t="n"/>
      <c r="B297" s="14" t="n"/>
      <c r="C297" s="14" t="n"/>
      <c r="D297" s="14" t="n"/>
      <c r="E297" s="15" t="n"/>
      <c r="F297" s="15" t="n"/>
      <c r="G297" s="16" t="n"/>
      <c r="H297" s="14">
        <f>IF(A297="","",IF(COUNTIFS('Ödemeler'!$B$2:$B$1001,A297,'Ödemeler'!$D$2:$D$1001,BuAy)&gt;0,"Evet","Hayır"))</f>
        <v/>
      </c>
      <c r="I297" s="16">
        <f>IF(A297="","",SUMIFS('Ödemeler'!$C$2:$C$1001,'Ödemeler'!$B$2:$B$1001,A297))</f>
        <v/>
      </c>
      <c r="J297" s="14">
        <f>IF(A297="","",IF(F297="","Süresiz",IF(F297&lt;TODAY(),"Süresi doldu",IF(F297-TODAY()&lt;=UyariGun,"Bitiyor","Aktif"))))</f>
        <v/>
      </c>
      <c r="K297" s="14" t="n"/>
    </row>
    <row r="298">
      <c r="A298" s="14" t="n"/>
      <c r="B298" s="14" t="n"/>
      <c r="C298" s="14" t="n"/>
      <c r="D298" s="14" t="n"/>
      <c r="E298" s="15" t="n"/>
      <c r="F298" s="15" t="n"/>
      <c r="G298" s="16" t="n"/>
      <c r="H298" s="14">
        <f>IF(A298="","",IF(COUNTIFS('Ödemeler'!$B$2:$B$1001,A298,'Ödemeler'!$D$2:$D$1001,BuAy)&gt;0,"Evet","Hayır"))</f>
        <v/>
      </c>
      <c r="I298" s="16">
        <f>IF(A298="","",SUMIFS('Ödemeler'!$C$2:$C$1001,'Ödemeler'!$B$2:$B$1001,A298))</f>
        <v/>
      </c>
      <c r="J298" s="14">
        <f>IF(A298="","",IF(F298="","Süresiz",IF(F298&lt;TODAY(),"Süresi doldu",IF(F298-TODAY()&lt;=UyariGun,"Bitiyor","Aktif"))))</f>
        <v/>
      </c>
      <c r="K298" s="14" t="n"/>
    </row>
    <row r="299">
      <c r="A299" s="14" t="n"/>
      <c r="B299" s="14" t="n"/>
      <c r="C299" s="14" t="n"/>
      <c r="D299" s="14" t="n"/>
      <c r="E299" s="15" t="n"/>
      <c r="F299" s="15" t="n"/>
      <c r="G299" s="16" t="n"/>
      <c r="H299" s="14">
        <f>IF(A299="","",IF(COUNTIFS('Ödemeler'!$B$2:$B$1001,A299,'Ödemeler'!$D$2:$D$1001,BuAy)&gt;0,"Evet","Hayır"))</f>
        <v/>
      </c>
      <c r="I299" s="16">
        <f>IF(A299="","",SUMIFS('Ödemeler'!$C$2:$C$1001,'Ödemeler'!$B$2:$B$1001,A299))</f>
        <v/>
      </c>
      <c r="J299" s="14">
        <f>IF(A299="","",IF(F299="","Süresiz",IF(F299&lt;TODAY(),"Süresi doldu",IF(F299-TODAY()&lt;=UyariGun,"Bitiyor","Aktif"))))</f>
        <v/>
      </c>
      <c r="K299" s="14" t="n"/>
    </row>
    <row r="300">
      <c r="A300" s="14" t="n"/>
      <c r="B300" s="14" t="n"/>
      <c r="C300" s="14" t="n"/>
      <c r="D300" s="14" t="n"/>
      <c r="E300" s="15" t="n"/>
      <c r="F300" s="15" t="n"/>
      <c r="G300" s="16" t="n"/>
      <c r="H300" s="14">
        <f>IF(A300="","",IF(COUNTIFS('Ödemeler'!$B$2:$B$1001,A300,'Ödemeler'!$D$2:$D$1001,BuAy)&gt;0,"Evet","Hayır"))</f>
        <v/>
      </c>
      <c r="I300" s="16">
        <f>IF(A300="","",SUMIFS('Ödemeler'!$C$2:$C$1001,'Ödemeler'!$B$2:$B$1001,A300))</f>
        <v/>
      </c>
      <c r="J300" s="14">
        <f>IF(A300="","",IF(F300="","Süresiz",IF(F300&lt;TODAY(),"Süresi doldu",IF(F300-TODAY()&lt;=UyariGun,"Bitiyor","Aktif"))))</f>
        <v/>
      </c>
      <c r="K300" s="14" t="n"/>
    </row>
    <row r="301">
      <c r="A301" s="14" t="n"/>
      <c r="B301" s="14" t="n"/>
      <c r="C301" s="14" t="n"/>
      <c r="D301" s="14" t="n"/>
      <c r="E301" s="15" t="n"/>
      <c r="F301" s="15" t="n"/>
      <c r="G301" s="16" t="n"/>
      <c r="H301" s="14">
        <f>IF(A301="","",IF(COUNTIFS('Ödemeler'!$B$2:$B$1001,A301,'Ödemeler'!$D$2:$D$1001,BuAy)&gt;0,"Evet","Hayır"))</f>
        <v/>
      </c>
      <c r="I301" s="16">
        <f>IF(A301="","",SUMIFS('Ödemeler'!$C$2:$C$1001,'Ödemeler'!$B$2:$B$1001,A301))</f>
        <v/>
      </c>
      <c r="J301" s="14">
        <f>IF(A301="","",IF(F301="","Süresiz",IF(F301&lt;TODAY(),"Süresi doldu",IF(F301-TODAY()&lt;=UyariGun,"Bitiyor","Aktif"))))</f>
        <v/>
      </c>
      <c r="K301" s="14" t="n"/>
    </row>
  </sheetData>
  <autoFilter ref="A1:K301"/>
  <conditionalFormatting sqref="J2:J301">
    <cfRule type="expression" priority="1" dxfId="0">
      <formula>$J2="Süresi doldu"</formula>
    </cfRule>
    <cfRule type="expression" priority="2" dxfId="1">
      <formula>$J2="Bitiyor"</formula>
    </cfRule>
  </conditionalFormatting>
  <conditionalFormatting sqref="H2:H301">
    <cfRule type="expression" priority="3" dxfId="2">
      <formula>AND($H2="Hayır",$J2&lt;&gt;"Süresi doldu")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6" customWidth="1" min="4" max="4"/>
    <col width="13" customWidth="1" min="5" max="5"/>
    <col width="24" customWidth="1" min="6" max="6"/>
  </cols>
  <sheetData>
    <row r="1">
      <c r="A1" s="13" t="inlineStr">
        <is>
          <t>Tarih</t>
        </is>
      </c>
      <c r="B1" s="13" t="inlineStr">
        <is>
          <t>Plaka</t>
        </is>
      </c>
      <c r="C1" s="13" t="inlineStr">
        <is>
          <t>Tutar</t>
        </is>
      </c>
      <c r="D1" s="13" t="inlineStr">
        <is>
          <t>Dönem (ayın 1'i)</t>
        </is>
      </c>
      <c r="E1" s="13" t="inlineStr">
        <is>
          <t>Ödeme şekli</t>
        </is>
      </c>
      <c r="F1" s="13" t="inlineStr">
        <is>
          <t>Not</t>
        </is>
      </c>
    </row>
    <row r="2">
      <c r="A2" s="15">
        <f>DATE(YEAR(TODAY()),MONTH(TODAY())-1,1)+2</f>
        <v/>
      </c>
      <c r="B2" s="14" t="inlineStr">
        <is>
          <t>34 ABC 101</t>
        </is>
      </c>
      <c r="C2" s="16" t="n">
        <v>3000</v>
      </c>
      <c r="D2" s="18">
        <f>DATE(YEAR(TODAY()),MONTH(TODAY())-1,1)</f>
        <v/>
      </c>
      <c r="E2" s="14" t="inlineStr">
        <is>
          <t>Nakit</t>
        </is>
      </c>
      <c r="F2" s="17" t="inlineStr">
        <is>
          <t>ÖRNEK — silin</t>
        </is>
      </c>
    </row>
    <row r="3">
      <c r="A3" s="15">
        <f>DATE(YEAR(TODAY()),MONTH(TODAY())-1,1)+2</f>
        <v/>
      </c>
      <c r="B3" s="14" t="inlineStr">
        <is>
          <t>34 KLM 202</t>
        </is>
      </c>
      <c r="C3" s="16" t="n">
        <v>3000</v>
      </c>
      <c r="D3" s="18">
        <f>DATE(YEAR(TODAY()),MONTH(TODAY())-1,1)</f>
        <v/>
      </c>
      <c r="E3" s="14" t="inlineStr">
        <is>
          <t>Kart</t>
        </is>
      </c>
      <c r="F3" s="17" t="inlineStr">
        <is>
          <t>ÖRNEK — silin</t>
        </is>
      </c>
    </row>
    <row r="4">
      <c r="A4" s="15">
        <f>DATE(YEAR(TODAY()),MONTH(TODAY())-1,1)+2</f>
        <v/>
      </c>
      <c r="B4" s="14" t="inlineStr">
        <is>
          <t>34 PRS 303</t>
        </is>
      </c>
      <c r="C4" s="16" t="n">
        <v>2700</v>
      </c>
      <c r="D4" s="18">
        <f>DATE(YEAR(TODAY()),MONTH(TODAY())-1,1)</f>
        <v/>
      </c>
      <c r="E4" s="14" t="inlineStr">
        <is>
          <t>Havale/EFT</t>
        </is>
      </c>
      <c r="F4" s="17" t="inlineStr">
        <is>
          <t>ÖRNEK — silin</t>
        </is>
      </c>
    </row>
    <row r="5">
      <c r="A5" s="15">
        <f>DATE(YEAR(TODAY()),MONTH(TODAY())-1,1)+2</f>
        <v/>
      </c>
      <c r="B5" s="14" t="inlineStr">
        <is>
          <t>34 XYZ 505</t>
        </is>
      </c>
      <c r="C5" s="16" t="n">
        <v>3000</v>
      </c>
      <c r="D5" s="18">
        <f>DATE(YEAR(TODAY()),MONTH(TODAY())-1,1)</f>
        <v/>
      </c>
      <c r="E5" s="14" t="inlineStr">
        <is>
          <t>Nakit</t>
        </is>
      </c>
      <c r="F5" s="17" t="inlineStr">
        <is>
          <t>ÖRNEK — silin</t>
        </is>
      </c>
    </row>
    <row r="6">
      <c r="A6" s="15">
        <f>DATE(YEAR(TODAY()),MONTH(TODAY())-1,1)+2</f>
        <v/>
      </c>
      <c r="B6" s="14" t="inlineStr">
        <is>
          <t>34 DEF 606</t>
        </is>
      </c>
      <c r="C6" s="16" t="n">
        <v>3200</v>
      </c>
      <c r="D6" s="18">
        <f>DATE(YEAR(TODAY()),MONTH(TODAY())-1,1)</f>
        <v/>
      </c>
      <c r="E6" s="14" t="inlineStr">
        <is>
          <t>Kart</t>
        </is>
      </c>
      <c r="F6" s="17" t="inlineStr">
        <is>
          <t>ÖRNEK — silin</t>
        </is>
      </c>
    </row>
    <row r="7">
      <c r="A7" s="15">
        <f>DATE(YEAR(TODAY()),MONTH(TODAY()),1)+2</f>
        <v/>
      </c>
      <c r="B7" s="14" t="inlineStr">
        <is>
          <t>34 ABC 101</t>
        </is>
      </c>
      <c r="C7" s="16" t="n">
        <v>3000</v>
      </c>
      <c r="D7" s="18">
        <f>DATE(YEAR(TODAY()),MONTH(TODAY()),1)</f>
        <v/>
      </c>
      <c r="E7" s="14" t="inlineStr">
        <is>
          <t>Nakit</t>
        </is>
      </c>
      <c r="F7" s="17" t="inlineStr">
        <is>
          <t>ÖRNEK — silin</t>
        </is>
      </c>
    </row>
    <row r="8">
      <c r="A8" s="15">
        <f>DATE(YEAR(TODAY()),MONTH(TODAY()),1)+2</f>
        <v/>
      </c>
      <c r="B8" s="14" t="inlineStr">
        <is>
          <t>34 PRS 303</t>
        </is>
      </c>
      <c r="C8" s="16" t="n">
        <v>2700</v>
      </c>
      <c r="D8" s="18">
        <f>DATE(YEAR(TODAY()),MONTH(TODAY()),1)</f>
        <v/>
      </c>
      <c r="E8" s="14" t="inlineStr">
        <is>
          <t>Havale/EFT</t>
        </is>
      </c>
      <c r="F8" s="17" t="inlineStr">
        <is>
          <t>ÖRNEK — silin</t>
        </is>
      </c>
    </row>
    <row r="9">
      <c r="A9" s="15">
        <f>DATE(YEAR(TODAY()),MONTH(TODAY()),1)+2</f>
        <v/>
      </c>
      <c r="B9" s="14" t="inlineStr">
        <is>
          <t>34 TUV 404</t>
        </is>
      </c>
      <c r="C9" s="16" t="n">
        <v>3000</v>
      </c>
      <c r="D9" s="18">
        <f>DATE(YEAR(TODAY()),MONTH(TODAY()),1)</f>
        <v/>
      </c>
      <c r="E9" s="14" t="inlineStr">
        <is>
          <t>Kart</t>
        </is>
      </c>
      <c r="F9" s="17" t="inlineStr">
        <is>
          <t>ÖRNEK — silin</t>
        </is>
      </c>
    </row>
    <row r="10">
      <c r="A10" s="15">
        <f>DATE(YEAR(TODAY()),MONTH(TODAY()),1)+2</f>
        <v/>
      </c>
      <c r="B10" s="14" t="inlineStr">
        <is>
          <t>34 DEF 606</t>
        </is>
      </c>
      <c r="C10" s="16" t="n">
        <v>3200</v>
      </c>
      <c r="D10" s="18">
        <f>DATE(YEAR(TODAY()),MONTH(TODAY()),1)</f>
        <v/>
      </c>
      <c r="E10" s="14" t="inlineStr">
        <is>
          <t>Kart</t>
        </is>
      </c>
      <c r="F10" s="17" t="inlineStr">
        <is>
          <t>ÖRNEK — silin</t>
        </is>
      </c>
    </row>
    <row r="11">
      <c r="A11" s="15" t="n"/>
      <c r="B11" s="14" t="n"/>
      <c r="C11" s="16" t="n"/>
      <c r="D11" s="18" t="n"/>
      <c r="E11" s="14" t="n"/>
      <c r="F11" s="14" t="n"/>
    </row>
    <row r="12">
      <c r="A12" s="15" t="n"/>
      <c r="B12" s="14" t="n"/>
      <c r="C12" s="16" t="n"/>
      <c r="D12" s="18" t="n"/>
      <c r="E12" s="14" t="n"/>
      <c r="F12" s="14" t="n"/>
    </row>
    <row r="13">
      <c r="A13" s="15" t="n"/>
      <c r="B13" s="14" t="n"/>
      <c r="C13" s="16" t="n"/>
      <c r="D13" s="18" t="n"/>
      <c r="E13" s="14" t="n"/>
      <c r="F13" s="14" t="n"/>
    </row>
    <row r="14">
      <c r="A14" s="15" t="n"/>
      <c r="B14" s="14" t="n"/>
      <c r="C14" s="16" t="n"/>
      <c r="D14" s="18" t="n"/>
      <c r="E14" s="14" t="n"/>
      <c r="F14" s="14" t="n"/>
    </row>
    <row r="15">
      <c r="A15" s="15" t="n"/>
      <c r="B15" s="14" t="n"/>
      <c r="C15" s="16" t="n"/>
      <c r="D15" s="18" t="n"/>
      <c r="E15" s="14" t="n"/>
      <c r="F15" s="14" t="n"/>
    </row>
    <row r="16">
      <c r="A16" s="15" t="n"/>
      <c r="B16" s="14" t="n"/>
      <c r="C16" s="16" t="n"/>
      <c r="D16" s="18" t="n"/>
      <c r="E16" s="14" t="n"/>
      <c r="F16" s="14" t="n"/>
    </row>
    <row r="17">
      <c r="A17" s="15" t="n"/>
      <c r="B17" s="14" t="n"/>
      <c r="C17" s="16" t="n"/>
      <c r="D17" s="18" t="n"/>
      <c r="E17" s="14" t="n"/>
      <c r="F17" s="14" t="n"/>
    </row>
    <row r="18">
      <c r="A18" s="15" t="n"/>
      <c r="B18" s="14" t="n"/>
      <c r="C18" s="16" t="n"/>
      <c r="D18" s="18" t="n"/>
      <c r="E18" s="14" t="n"/>
      <c r="F18" s="14" t="n"/>
    </row>
    <row r="19">
      <c r="A19" s="15" t="n"/>
      <c r="B19" s="14" t="n"/>
      <c r="C19" s="16" t="n"/>
      <c r="D19" s="18" t="n"/>
      <c r="E19" s="14" t="n"/>
      <c r="F19" s="14" t="n"/>
    </row>
    <row r="20">
      <c r="A20" s="15" t="n"/>
      <c r="B20" s="14" t="n"/>
      <c r="C20" s="16" t="n"/>
      <c r="D20" s="18" t="n"/>
      <c r="E20" s="14" t="n"/>
      <c r="F20" s="14" t="n"/>
    </row>
    <row r="21">
      <c r="A21" s="15" t="n"/>
      <c r="B21" s="14" t="n"/>
      <c r="C21" s="16" t="n"/>
      <c r="D21" s="18" t="n"/>
      <c r="E21" s="14" t="n"/>
      <c r="F21" s="14" t="n"/>
    </row>
    <row r="22">
      <c r="A22" s="15" t="n"/>
      <c r="B22" s="14" t="n"/>
      <c r="C22" s="16" t="n"/>
      <c r="D22" s="18" t="n"/>
      <c r="E22" s="14" t="n"/>
      <c r="F22" s="14" t="n"/>
    </row>
    <row r="23">
      <c r="A23" s="15" t="n"/>
      <c r="B23" s="14" t="n"/>
      <c r="C23" s="16" t="n"/>
      <c r="D23" s="18" t="n"/>
      <c r="E23" s="14" t="n"/>
      <c r="F23" s="14" t="n"/>
    </row>
    <row r="24">
      <c r="A24" s="15" t="n"/>
      <c r="B24" s="14" t="n"/>
      <c r="C24" s="16" t="n"/>
      <c r="D24" s="18" t="n"/>
      <c r="E24" s="14" t="n"/>
      <c r="F24" s="14" t="n"/>
    </row>
    <row r="25">
      <c r="A25" s="15" t="n"/>
      <c r="B25" s="14" t="n"/>
      <c r="C25" s="16" t="n"/>
      <c r="D25" s="18" t="n"/>
      <c r="E25" s="14" t="n"/>
      <c r="F25" s="14" t="n"/>
    </row>
    <row r="26">
      <c r="A26" s="15" t="n"/>
      <c r="B26" s="14" t="n"/>
      <c r="C26" s="16" t="n"/>
      <c r="D26" s="18" t="n"/>
      <c r="E26" s="14" t="n"/>
      <c r="F26" s="14" t="n"/>
    </row>
    <row r="27">
      <c r="A27" s="15" t="n"/>
      <c r="B27" s="14" t="n"/>
      <c r="C27" s="16" t="n"/>
      <c r="D27" s="18" t="n"/>
      <c r="E27" s="14" t="n"/>
      <c r="F27" s="14" t="n"/>
    </row>
    <row r="28">
      <c r="A28" s="15" t="n"/>
      <c r="B28" s="14" t="n"/>
      <c r="C28" s="16" t="n"/>
      <c r="D28" s="18" t="n"/>
      <c r="E28" s="14" t="n"/>
      <c r="F28" s="14" t="n"/>
    </row>
    <row r="29">
      <c r="A29" s="15" t="n"/>
      <c r="B29" s="14" t="n"/>
      <c r="C29" s="16" t="n"/>
      <c r="D29" s="18" t="n"/>
      <c r="E29" s="14" t="n"/>
      <c r="F29" s="14" t="n"/>
    </row>
    <row r="30">
      <c r="A30" s="15" t="n"/>
      <c r="B30" s="14" t="n"/>
      <c r="C30" s="16" t="n"/>
      <c r="D30" s="18" t="n"/>
      <c r="E30" s="14" t="n"/>
      <c r="F30" s="14" t="n"/>
    </row>
    <row r="31">
      <c r="A31" s="15" t="n"/>
      <c r="B31" s="14" t="n"/>
      <c r="C31" s="16" t="n"/>
      <c r="D31" s="18" t="n"/>
      <c r="E31" s="14" t="n"/>
      <c r="F31" s="14" t="n"/>
    </row>
    <row r="32">
      <c r="A32" s="15" t="n"/>
      <c r="B32" s="14" t="n"/>
      <c r="C32" s="16" t="n"/>
      <c r="D32" s="18" t="n"/>
      <c r="E32" s="14" t="n"/>
      <c r="F32" s="14" t="n"/>
    </row>
    <row r="33">
      <c r="A33" s="15" t="n"/>
      <c r="B33" s="14" t="n"/>
      <c r="C33" s="16" t="n"/>
      <c r="D33" s="18" t="n"/>
      <c r="E33" s="14" t="n"/>
      <c r="F33" s="14" t="n"/>
    </row>
    <row r="34">
      <c r="A34" s="15" t="n"/>
      <c r="B34" s="14" t="n"/>
      <c r="C34" s="16" t="n"/>
      <c r="D34" s="18" t="n"/>
      <c r="E34" s="14" t="n"/>
      <c r="F34" s="14" t="n"/>
    </row>
    <row r="35">
      <c r="A35" s="15" t="n"/>
      <c r="B35" s="14" t="n"/>
      <c r="C35" s="16" t="n"/>
      <c r="D35" s="18" t="n"/>
      <c r="E35" s="14" t="n"/>
      <c r="F35" s="14" t="n"/>
    </row>
    <row r="36">
      <c r="A36" s="15" t="n"/>
      <c r="B36" s="14" t="n"/>
      <c r="C36" s="16" t="n"/>
      <c r="D36" s="18" t="n"/>
      <c r="E36" s="14" t="n"/>
      <c r="F36" s="14" t="n"/>
    </row>
    <row r="37">
      <c r="A37" s="15" t="n"/>
      <c r="B37" s="14" t="n"/>
      <c r="C37" s="16" t="n"/>
      <c r="D37" s="18" t="n"/>
      <c r="E37" s="14" t="n"/>
      <c r="F37" s="14" t="n"/>
    </row>
    <row r="38">
      <c r="A38" s="15" t="n"/>
      <c r="B38" s="14" t="n"/>
      <c r="C38" s="16" t="n"/>
      <c r="D38" s="18" t="n"/>
      <c r="E38" s="14" t="n"/>
      <c r="F38" s="14" t="n"/>
    </row>
    <row r="39">
      <c r="A39" s="15" t="n"/>
      <c r="B39" s="14" t="n"/>
      <c r="C39" s="16" t="n"/>
      <c r="D39" s="18" t="n"/>
      <c r="E39" s="14" t="n"/>
      <c r="F39" s="14" t="n"/>
    </row>
    <row r="40">
      <c r="A40" s="15" t="n"/>
      <c r="B40" s="14" t="n"/>
      <c r="C40" s="16" t="n"/>
      <c r="D40" s="18" t="n"/>
      <c r="E40" s="14" t="n"/>
      <c r="F40" s="14" t="n"/>
    </row>
    <row r="41">
      <c r="A41" s="15" t="n"/>
      <c r="B41" s="14" t="n"/>
      <c r="C41" s="16" t="n"/>
      <c r="D41" s="18" t="n"/>
      <c r="E41" s="14" t="n"/>
      <c r="F41" s="14" t="n"/>
    </row>
    <row r="42">
      <c r="A42" s="15" t="n"/>
      <c r="B42" s="14" t="n"/>
      <c r="C42" s="16" t="n"/>
      <c r="D42" s="18" t="n"/>
      <c r="E42" s="14" t="n"/>
      <c r="F42" s="14" t="n"/>
    </row>
    <row r="43">
      <c r="A43" s="15" t="n"/>
      <c r="B43" s="14" t="n"/>
      <c r="C43" s="16" t="n"/>
      <c r="D43" s="18" t="n"/>
      <c r="E43" s="14" t="n"/>
      <c r="F43" s="14" t="n"/>
    </row>
    <row r="44">
      <c r="A44" s="15" t="n"/>
      <c r="B44" s="14" t="n"/>
      <c r="C44" s="16" t="n"/>
      <c r="D44" s="18" t="n"/>
      <c r="E44" s="14" t="n"/>
      <c r="F44" s="14" t="n"/>
    </row>
    <row r="45">
      <c r="A45" s="15" t="n"/>
      <c r="B45" s="14" t="n"/>
      <c r="C45" s="16" t="n"/>
      <c r="D45" s="18" t="n"/>
      <c r="E45" s="14" t="n"/>
      <c r="F45" s="14" t="n"/>
    </row>
    <row r="46">
      <c r="A46" s="15" t="n"/>
      <c r="B46" s="14" t="n"/>
      <c r="C46" s="16" t="n"/>
      <c r="D46" s="18" t="n"/>
      <c r="E46" s="14" t="n"/>
      <c r="F46" s="14" t="n"/>
    </row>
    <row r="47">
      <c r="A47" s="15" t="n"/>
      <c r="B47" s="14" t="n"/>
      <c r="C47" s="16" t="n"/>
      <c r="D47" s="18" t="n"/>
      <c r="E47" s="14" t="n"/>
      <c r="F47" s="14" t="n"/>
    </row>
    <row r="48">
      <c r="A48" s="15" t="n"/>
      <c r="B48" s="14" t="n"/>
      <c r="C48" s="16" t="n"/>
      <c r="D48" s="18" t="n"/>
      <c r="E48" s="14" t="n"/>
      <c r="F48" s="14" t="n"/>
    </row>
    <row r="49">
      <c r="A49" s="15" t="n"/>
      <c r="B49" s="14" t="n"/>
      <c r="C49" s="16" t="n"/>
      <c r="D49" s="18" t="n"/>
      <c r="E49" s="14" t="n"/>
      <c r="F49" s="14" t="n"/>
    </row>
    <row r="50">
      <c r="A50" s="15" t="n"/>
      <c r="B50" s="14" t="n"/>
      <c r="C50" s="16" t="n"/>
      <c r="D50" s="18" t="n"/>
      <c r="E50" s="14" t="n"/>
      <c r="F50" s="14" t="n"/>
    </row>
    <row r="51">
      <c r="A51" s="15" t="n"/>
      <c r="B51" s="14" t="n"/>
      <c r="C51" s="16" t="n"/>
      <c r="D51" s="18" t="n"/>
      <c r="E51" s="14" t="n"/>
      <c r="F51" s="14" t="n"/>
    </row>
    <row r="52">
      <c r="A52" s="15" t="n"/>
      <c r="B52" s="14" t="n"/>
      <c r="C52" s="16" t="n"/>
      <c r="D52" s="18" t="n"/>
      <c r="E52" s="14" t="n"/>
      <c r="F52" s="14" t="n"/>
    </row>
    <row r="53">
      <c r="A53" s="15" t="n"/>
      <c r="B53" s="14" t="n"/>
      <c r="C53" s="16" t="n"/>
      <c r="D53" s="18" t="n"/>
      <c r="E53" s="14" t="n"/>
      <c r="F53" s="14" t="n"/>
    </row>
    <row r="54">
      <c r="A54" s="15" t="n"/>
      <c r="B54" s="14" t="n"/>
      <c r="C54" s="16" t="n"/>
      <c r="D54" s="18" t="n"/>
      <c r="E54" s="14" t="n"/>
      <c r="F54" s="14" t="n"/>
    </row>
    <row r="55">
      <c r="A55" s="15" t="n"/>
      <c r="B55" s="14" t="n"/>
      <c r="C55" s="16" t="n"/>
      <c r="D55" s="18" t="n"/>
      <c r="E55" s="14" t="n"/>
      <c r="F55" s="14" t="n"/>
    </row>
    <row r="56">
      <c r="A56" s="15" t="n"/>
      <c r="B56" s="14" t="n"/>
      <c r="C56" s="16" t="n"/>
      <c r="D56" s="18" t="n"/>
      <c r="E56" s="14" t="n"/>
      <c r="F56" s="14" t="n"/>
    </row>
    <row r="57">
      <c r="A57" s="15" t="n"/>
      <c r="B57" s="14" t="n"/>
      <c r="C57" s="16" t="n"/>
      <c r="D57" s="18" t="n"/>
      <c r="E57" s="14" t="n"/>
      <c r="F57" s="14" t="n"/>
    </row>
    <row r="58">
      <c r="A58" s="15" t="n"/>
      <c r="B58" s="14" t="n"/>
      <c r="C58" s="16" t="n"/>
      <c r="D58" s="18" t="n"/>
      <c r="E58" s="14" t="n"/>
      <c r="F58" s="14" t="n"/>
    </row>
    <row r="59">
      <c r="A59" s="15" t="n"/>
      <c r="B59" s="14" t="n"/>
      <c r="C59" s="16" t="n"/>
      <c r="D59" s="18" t="n"/>
      <c r="E59" s="14" t="n"/>
      <c r="F59" s="14" t="n"/>
    </row>
    <row r="60">
      <c r="A60" s="15" t="n"/>
      <c r="B60" s="14" t="n"/>
      <c r="C60" s="16" t="n"/>
      <c r="D60" s="18" t="n"/>
      <c r="E60" s="14" t="n"/>
      <c r="F60" s="14" t="n"/>
    </row>
    <row r="61">
      <c r="A61" s="15" t="n"/>
      <c r="B61" s="14" t="n"/>
      <c r="C61" s="16" t="n"/>
      <c r="D61" s="18" t="n"/>
      <c r="E61" s="14" t="n"/>
      <c r="F61" s="14" t="n"/>
    </row>
    <row r="62">
      <c r="A62" s="15" t="n"/>
      <c r="B62" s="14" t="n"/>
      <c r="C62" s="16" t="n"/>
      <c r="D62" s="18" t="n"/>
      <c r="E62" s="14" t="n"/>
      <c r="F62" s="14" t="n"/>
    </row>
    <row r="63">
      <c r="A63" s="15" t="n"/>
      <c r="B63" s="14" t="n"/>
      <c r="C63" s="16" t="n"/>
      <c r="D63" s="18" t="n"/>
      <c r="E63" s="14" t="n"/>
      <c r="F63" s="14" t="n"/>
    </row>
    <row r="64">
      <c r="A64" s="15" t="n"/>
      <c r="B64" s="14" t="n"/>
      <c r="C64" s="16" t="n"/>
      <c r="D64" s="18" t="n"/>
      <c r="E64" s="14" t="n"/>
      <c r="F64" s="14" t="n"/>
    </row>
    <row r="65">
      <c r="A65" s="15" t="n"/>
      <c r="B65" s="14" t="n"/>
      <c r="C65" s="16" t="n"/>
      <c r="D65" s="18" t="n"/>
      <c r="E65" s="14" t="n"/>
      <c r="F65" s="14" t="n"/>
    </row>
    <row r="66">
      <c r="A66" s="15" t="n"/>
      <c r="B66" s="14" t="n"/>
      <c r="C66" s="16" t="n"/>
      <c r="D66" s="18" t="n"/>
      <c r="E66" s="14" t="n"/>
      <c r="F66" s="14" t="n"/>
    </row>
    <row r="67">
      <c r="A67" s="15" t="n"/>
      <c r="B67" s="14" t="n"/>
      <c r="C67" s="16" t="n"/>
      <c r="D67" s="18" t="n"/>
      <c r="E67" s="14" t="n"/>
      <c r="F67" s="14" t="n"/>
    </row>
    <row r="68">
      <c r="A68" s="15" t="n"/>
      <c r="B68" s="14" t="n"/>
      <c r="C68" s="16" t="n"/>
      <c r="D68" s="18" t="n"/>
      <c r="E68" s="14" t="n"/>
      <c r="F68" s="14" t="n"/>
    </row>
    <row r="69">
      <c r="A69" s="15" t="n"/>
      <c r="B69" s="14" t="n"/>
      <c r="C69" s="16" t="n"/>
      <c r="D69" s="18" t="n"/>
      <c r="E69" s="14" t="n"/>
      <c r="F69" s="14" t="n"/>
    </row>
    <row r="70">
      <c r="A70" s="15" t="n"/>
      <c r="B70" s="14" t="n"/>
      <c r="C70" s="16" t="n"/>
      <c r="D70" s="18" t="n"/>
      <c r="E70" s="14" t="n"/>
      <c r="F70" s="14" t="n"/>
    </row>
    <row r="71">
      <c r="A71" s="15" t="n"/>
      <c r="B71" s="14" t="n"/>
      <c r="C71" s="16" t="n"/>
      <c r="D71" s="18" t="n"/>
      <c r="E71" s="14" t="n"/>
      <c r="F71" s="14" t="n"/>
    </row>
    <row r="72">
      <c r="A72" s="15" t="n"/>
      <c r="B72" s="14" t="n"/>
      <c r="C72" s="16" t="n"/>
      <c r="D72" s="18" t="n"/>
      <c r="E72" s="14" t="n"/>
      <c r="F72" s="14" t="n"/>
    </row>
    <row r="73">
      <c r="A73" s="15" t="n"/>
      <c r="B73" s="14" t="n"/>
      <c r="C73" s="16" t="n"/>
      <c r="D73" s="18" t="n"/>
      <c r="E73" s="14" t="n"/>
      <c r="F73" s="14" t="n"/>
    </row>
    <row r="74">
      <c r="A74" s="15" t="n"/>
      <c r="B74" s="14" t="n"/>
      <c r="C74" s="16" t="n"/>
      <c r="D74" s="18" t="n"/>
      <c r="E74" s="14" t="n"/>
      <c r="F74" s="14" t="n"/>
    </row>
    <row r="75">
      <c r="A75" s="15" t="n"/>
      <c r="B75" s="14" t="n"/>
      <c r="C75" s="16" t="n"/>
      <c r="D75" s="18" t="n"/>
      <c r="E75" s="14" t="n"/>
      <c r="F75" s="14" t="n"/>
    </row>
    <row r="76">
      <c r="A76" s="15" t="n"/>
      <c r="B76" s="14" t="n"/>
      <c r="C76" s="16" t="n"/>
      <c r="D76" s="18" t="n"/>
      <c r="E76" s="14" t="n"/>
      <c r="F76" s="14" t="n"/>
    </row>
    <row r="77">
      <c r="A77" s="15" t="n"/>
      <c r="B77" s="14" t="n"/>
      <c r="C77" s="16" t="n"/>
      <c r="D77" s="18" t="n"/>
      <c r="E77" s="14" t="n"/>
      <c r="F77" s="14" t="n"/>
    </row>
    <row r="78">
      <c r="A78" s="15" t="n"/>
      <c r="B78" s="14" t="n"/>
      <c r="C78" s="16" t="n"/>
      <c r="D78" s="18" t="n"/>
      <c r="E78" s="14" t="n"/>
      <c r="F78" s="14" t="n"/>
    </row>
    <row r="79">
      <c r="A79" s="15" t="n"/>
      <c r="B79" s="14" t="n"/>
      <c r="C79" s="16" t="n"/>
      <c r="D79" s="18" t="n"/>
      <c r="E79" s="14" t="n"/>
      <c r="F79" s="14" t="n"/>
    </row>
    <row r="80">
      <c r="A80" s="15" t="n"/>
      <c r="B80" s="14" t="n"/>
      <c r="C80" s="16" t="n"/>
      <c r="D80" s="18" t="n"/>
      <c r="E80" s="14" t="n"/>
      <c r="F80" s="14" t="n"/>
    </row>
    <row r="81">
      <c r="A81" s="15" t="n"/>
      <c r="B81" s="14" t="n"/>
      <c r="C81" s="16" t="n"/>
      <c r="D81" s="18" t="n"/>
      <c r="E81" s="14" t="n"/>
      <c r="F81" s="14" t="n"/>
    </row>
    <row r="82">
      <c r="A82" s="15" t="n"/>
      <c r="B82" s="14" t="n"/>
      <c r="C82" s="16" t="n"/>
      <c r="D82" s="18" t="n"/>
      <c r="E82" s="14" t="n"/>
      <c r="F82" s="14" t="n"/>
    </row>
    <row r="83">
      <c r="A83" s="15" t="n"/>
      <c r="B83" s="14" t="n"/>
      <c r="C83" s="16" t="n"/>
      <c r="D83" s="18" t="n"/>
      <c r="E83" s="14" t="n"/>
      <c r="F83" s="14" t="n"/>
    </row>
    <row r="84">
      <c r="A84" s="15" t="n"/>
      <c r="B84" s="14" t="n"/>
      <c r="C84" s="16" t="n"/>
      <c r="D84" s="18" t="n"/>
      <c r="E84" s="14" t="n"/>
      <c r="F84" s="14" t="n"/>
    </row>
    <row r="85">
      <c r="A85" s="15" t="n"/>
      <c r="B85" s="14" t="n"/>
      <c r="C85" s="16" t="n"/>
      <c r="D85" s="18" t="n"/>
      <c r="E85" s="14" t="n"/>
      <c r="F85" s="14" t="n"/>
    </row>
    <row r="86">
      <c r="A86" s="15" t="n"/>
      <c r="B86" s="14" t="n"/>
      <c r="C86" s="16" t="n"/>
      <c r="D86" s="18" t="n"/>
      <c r="E86" s="14" t="n"/>
      <c r="F86" s="14" t="n"/>
    </row>
    <row r="87">
      <c r="A87" s="15" t="n"/>
      <c r="B87" s="14" t="n"/>
      <c r="C87" s="16" t="n"/>
      <c r="D87" s="18" t="n"/>
      <c r="E87" s="14" t="n"/>
      <c r="F87" s="14" t="n"/>
    </row>
    <row r="88">
      <c r="A88" s="15" t="n"/>
      <c r="B88" s="14" t="n"/>
      <c r="C88" s="16" t="n"/>
      <c r="D88" s="18" t="n"/>
      <c r="E88" s="14" t="n"/>
      <c r="F88" s="14" t="n"/>
    </row>
    <row r="89">
      <c r="A89" s="15" t="n"/>
      <c r="B89" s="14" t="n"/>
      <c r="C89" s="16" t="n"/>
      <c r="D89" s="18" t="n"/>
      <c r="E89" s="14" t="n"/>
      <c r="F89" s="14" t="n"/>
    </row>
    <row r="90">
      <c r="A90" s="15" t="n"/>
      <c r="B90" s="14" t="n"/>
      <c r="C90" s="16" t="n"/>
      <c r="D90" s="18" t="n"/>
      <c r="E90" s="14" t="n"/>
      <c r="F90" s="14" t="n"/>
    </row>
    <row r="91">
      <c r="A91" s="15" t="n"/>
      <c r="B91" s="14" t="n"/>
      <c r="C91" s="16" t="n"/>
      <c r="D91" s="18" t="n"/>
      <c r="E91" s="14" t="n"/>
      <c r="F91" s="14" t="n"/>
    </row>
    <row r="92">
      <c r="A92" s="15" t="n"/>
      <c r="B92" s="14" t="n"/>
      <c r="C92" s="16" t="n"/>
      <c r="D92" s="18" t="n"/>
      <c r="E92" s="14" t="n"/>
      <c r="F92" s="14" t="n"/>
    </row>
    <row r="93">
      <c r="A93" s="15" t="n"/>
      <c r="B93" s="14" t="n"/>
      <c r="C93" s="16" t="n"/>
      <c r="D93" s="18" t="n"/>
      <c r="E93" s="14" t="n"/>
      <c r="F93" s="14" t="n"/>
    </row>
    <row r="94">
      <c r="A94" s="15" t="n"/>
      <c r="B94" s="14" t="n"/>
      <c r="C94" s="16" t="n"/>
      <c r="D94" s="18" t="n"/>
      <c r="E94" s="14" t="n"/>
      <c r="F94" s="14" t="n"/>
    </row>
    <row r="95">
      <c r="A95" s="15" t="n"/>
      <c r="B95" s="14" t="n"/>
      <c r="C95" s="16" t="n"/>
      <c r="D95" s="18" t="n"/>
      <c r="E95" s="14" t="n"/>
      <c r="F95" s="14" t="n"/>
    </row>
    <row r="96">
      <c r="A96" s="15" t="n"/>
      <c r="B96" s="14" t="n"/>
      <c r="C96" s="16" t="n"/>
      <c r="D96" s="18" t="n"/>
      <c r="E96" s="14" t="n"/>
      <c r="F96" s="14" t="n"/>
    </row>
    <row r="97">
      <c r="A97" s="15" t="n"/>
      <c r="B97" s="14" t="n"/>
      <c r="C97" s="16" t="n"/>
      <c r="D97" s="18" t="n"/>
      <c r="E97" s="14" t="n"/>
      <c r="F97" s="14" t="n"/>
    </row>
    <row r="98">
      <c r="A98" s="15" t="n"/>
      <c r="B98" s="14" t="n"/>
      <c r="C98" s="16" t="n"/>
      <c r="D98" s="18" t="n"/>
      <c r="E98" s="14" t="n"/>
      <c r="F98" s="14" t="n"/>
    </row>
    <row r="99">
      <c r="A99" s="15" t="n"/>
      <c r="B99" s="14" t="n"/>
      <c r="C99" s="16" t="n"/>
      <c r="D99" s="18" t="n"/>
      <c r="E99" s="14" t="n"/>
      <c r="F99" s="14" t="n"/>
    </row>
    <row r="100">
      <c r="A100" s="15" t="n"/>
      <c r="B100" s="14" t="n"/>
      <c r="C100" s="16" t="n"/>
      <c r="D100" s="18" t="n"/>
      <c r="E100" s="14" t="n"/>
      <c r="F100" s="14" t="n"/>
    </row>
    <row r="101">
      <c r="A101" s="15" t="n"/>
      <c r="B101" s="14" t="n"/>
      <c r="C101" s="16" t="n"/>
      <c r="D101" s="18" t="n"/>
      <c r="E101" s="14" t="n"/>
      <c r="F101" s="14" t="n"/>
    </row>
    <row r="102">
      <c r="A102" s="15" t="n"/>
      <c r="B102" s="14" t="n"/>
      <c r="C102" s="16" t="n"/>
      <c r="D102" s="18" t="n"/>
      <c r="E102" s="14" t="n"/>
      <c r="F102" s="14" t="n"/>
    </row>
    <row r="103">
      <c r="A103" s="15" t="n"/>
      <c r="B103" s="14" t="n"/>
      <c r="C103" s="16" t="n"/>
      <c r="D103" s="18" t="n"/>
      <c r="E103" s="14" t="n"/>
      <c r="F103" s="14" t="n"/>
    </row>
    <row r="104">
      <c r="A104" s="15" t="n"/>
      <c r="B104" s="14" t="n"/>
      <c r="C104" s="16" t="n"/>
      <c r="D104" s="18" t="n"/>
      <c r="E104" s="14" t="n"/>
      <c r="F104" s="14" t="n"/>
    </row>
    <row r="105">
      <c r="A105" s="15" t="n"/>
      <c r="B105" s="14" t="n"/>
      <c r="C105" s="16" t="n"/>
      <c r="D105" s="18" t="n"/>
      <c r="E105" s="14" t="n"/>
      <c r="F105" s="14" t="n"/>
    </row>
    <row r="106">
      <c r="A106" s="15" t="n"/>
      <c r="B106" s="14" t="n"/>
      <c r="C106" s="16" t="n"/>
      <c r="D106" s="18" t="n"/>
      <c r="E106" s="14" t="n"/>
      <c r="F106" s="14" t="n"/>
    </row>
    <row r="107">
      <c r="A107" s="15" t="n"/>
      <c r="B107" s="14" t="n"/>
      <c r="C107" s="16" t="n"/>
      <c r="D107" s="18" t="n"/>
      <c r="E107" s="14" t="n"/>
      <c r="F107" s="14" t="n"/>
    </row>
    <row r="108">
      <c r="A108" s="15" t="n"/>
      <c r="B108" s="14" t="n"/>
      <c r="C108" s="16" t="n"/>
      <c r="D108" s="18" t="n"/>
      <c r="E108" s="14" t="n"/>
      <c r="F108" s="14" t="n"/>
    </row>
    <row r="109">
      <c r="A109" s="15" t="n"/>
      <c r="B109" s="14" t="n"/>
      <c r="C109" s="16" t="n"/>
      <c r="D109" s="18" t="n"/>
      <c r="E109" s="14" t="n"/>
      <c r="F109" s="14" t="n"/>
    </row>
    <row r="110">
      <c r="A110" s="15" t="n"/>
      <c r="B110" s="14" t="n"/>
      <c r="C110" s="16" t="n"/>
      <c r="D110" s="18" t="n"/>
      <c r="E110" s="14" t="n"/>
      <c r="F110" s="14" t="n"/>
    </row>
    <row r="111">
      <c r="A111" s="15" t="n"/>
      <c r="B111" s="14" t="n"/>
      <c r="C111" s="16" t="n"/>
      <c r="D111" s="18" t="n"/>
      <c r="E111" s="14" t="n"/>
      <c r="F111" s="14" t="n"/>
    </row>
    <row r="112">
      <c r="A112" s="15" t="n"/>
      <c r="B112" s="14" t="n"/>
      <c r="C112" s="16" t="n"/>
      <c r="D112" s="18" t="n"/>
      <c r="E112" s="14" t="n"/>
      <c r="F112" s="14" t="n"/>
    </row>
    <row r="113">
      <c r="A113" s="15" t="n"/>
      <c r="B113" s="14" t="n"/>
      <c r="C113" s="16" t="n"/>
      <c r="D113" s="18" t="n"/>
      <c r="E113" s="14" t="n"/>
      <c r="F113" s="14" t="n"/>
    </row>
    <row r="114">
      <c r="A114" s="15" t="n"/>
      <c r="B114" s="14" t="n"/>
      <c r="C114" s="16" t="n"/>
      <c r="D114" s="18" t="n"/>
      <c r="E114" s="14" t="n"/>
      <c r="F114" s="14" t="n"/>
    </row>
    <row r="115">
      <c r="A115" s="15" t="n"/>
      <c r="B115" s="14" t="n"/>
      <c r="C115" s="16" t="n"/>
      <c r="D115" s="18" t="n"/>
      <c r="E115" s="14" t="n"/>
      <c r="F115" s="14" t="n"/>
    </row>
    <row r="116">
      <c r="A116" s="15" t="n"/>
      <c r="B116" s="14" t="n"/>
      <c r="C116" s="16" t="n"/>
      <c r="D116" s="18" t="n"/>
      <c r="E116" s="14" t="n"/>
      <c r="F116" s="14" t="n"/>
    </row>
    <row r="117">
      <c r="A117" s="15" t="n"/>
      <c r="B117" s="14" t="n"/>
      <c r="C117" s="16" t="n"/>
      <c r="D117" s="18" t="n"/>
      <c r="E117" s="14" t="n"/>
      <c r="F117" s="14" t="n"/>
    </row>
    <row r="118">
      <c r="A118" s="15" t="n"/>
      <c r="B118" s="14" t="n"/>
      <c r="C118" s="16" t="n"/>
      <c r="D118" s="18" t="n"/>
      <c r="E118" s="14" t="n"/>
      <c r="F118" s="14" t="n"/>
    </row>
    <row r="119">
      <c r="A119" s="15" t="n"/>
      <c r="B119" s="14" t="n"/>
      <c r="C119" s="16" t="n"/>
      <c r="D119" s="18" t="n"/>
      <c r="E119" s="14" t="n"/>
      <c r="F119" s="14" t="n"/>
    </row>
    <row r="120">
      <c r="A120" s="15" t="n"/>
      <c r="B120" s="14" t="n"/>
      <c r="C120" s="16" t="n"/>
      <c r="D120" s="18" t="n"/>
      <c r="E120" s="14" t="n"/>
      <c r="F120" s="14" t="n"/>
    </row>
    <row r="121">
      <c r="A121" s="15" t="n"/>
      <c r="B121" s="14" t="n"/>
      <c r="C121" s="16" t="n"/>
      <c r="D121" s="18" t="n"/>
      <c r="E121" s="14" t="n"/>
      <c r="F121" s="14" t="n"/>
    </row>
    <row r="122">
      <c r="A122" s="15" t="n"/>
      <c r="B122" s="14" t="n"/>
      <c r="C122" s="16" t="n"/>
      <c r="D122" s="18" t="n"/>
      <c r="E122" s="14" t="n"/>
      <c r="F122" s="14" t="n"/>
    </row>
    <row r="123">
      <c r="A123" s="15" t="n"/>
      <c r="B123" s="14" t="n"/>
      <c r="C123" s="16" t="n"/>
      <c r="D123" s="18" t="n"/>
      <c r="E123" s="14" t="n"/>
      <c r="F123" s="14" t="n"/>
    </row>
    <row r="124">
      <c r="A124" s="15" t="n"/>
      <c r="B124" s="14" t="n"/>
      <c r="C124" s="16" t="n"/>
      <c r="D124" s="18" t="n"/>
      <c r="E124" s="14" t="n"/>
      <c r="F124" s="14" t="n"/>
    </row>
    <row r="125">
      <c r="A125" s="15" t="n"/>
      <c r="B125" s="14" t="n"/>
      <c r="C125" s="16" t="n"/>
      <c r="D125" s="18" t="n"/>
      <c r="E125" s="14" t="n"/>
      <c r="F125" s="14" t="n"/>
    </row>
    <row r="126">
      <c r="A126" s="15" t="n"/>
      <c r="B126" s="14" t="n"/>
      <c r="C126" s="16" t="n"/>
      <c r="D126" s="18" t="n"/>
      <c r="E126" s="14" t="n"/>
      <c r="F126" s="14" t="n"/>
    </row>
    <row r="127">
      <c r="A127" s="15" t="n"/>
      <c r="B127" s="14" t="n"/>
      <c r="C127" s="16" t="n"/>
      <c r="D127" s="18" t="n"/>
      <c r="E127" s="14" t="n"/>
      <c r="F127" s="14" t="n"/>
    </row>
    <row r="128">
      <c r="A128" s="15" t="n"/>
      <c r="B128" s="14" t="n"/>
      <c r="C128" s="16" t="n"/>
      <c r="D128" s="18" t="n"/>
      <c r="E128" s="14" t="n"/>
      <c r="F128" s="14" t="n"/>
    </row>
    <row r="129">
      <c r="A129" s="15" t="n"/>
      <c r="B129" s="14" t="n"/>
      <c r="C129" s="16" t="n"/>
      <c r="D129" s="18" t="n"/>
      <c r="E129" s="14" t="n"/>
      <c r="F129" s="14" t="n"/>
    </row>
    <row r="130">
      <c r="A130" s="15" t="n"/>
      <c r="B130" s="14" t="n"/>
      <c r="C130" s="16" t="n"/>
      <c r="D130" s="18" t="n"/>
      <c r="E130" s="14" t="n"/>
      <c r="F130" s="14" t="n"/>
    </row>
    <row r="131">
      <c r="A131" s="15" t="n"/>
      <c r="B131" s="14" t="n"/>
      <c r="C131" s="16" t="n"/>
      <c r="D131" s="18" t="n"/>
      <c r="E131" s="14" t="n"/>
      <c r="F131" s="14" t="n"/>
    </row>
    <row r="132">
      <c r="A132" s="15" t="n"/>
      <c r="B132" s="14" t="n"/>
      <c r="C132" s="16" t="n"/>
      <c r="D132" s="18" t="n"/>
      <c r="E132" s="14" t="n"/>
      <c r="F132" s="14" t="n"/>
    </row>
    <row r="133">
      <c r="A133" s="15" t="n"/>
      <c r="B133" s="14" t="n"/>
      <c r="C133" s="16" t="n"/>
      <c r="D133" s="18" t="n"/>
      <c r="E133" s="14" t="n"/>
      <c r="F133" s="14" t="n"/>
    </row>
    <row r="134">
      <c r="A134" s="15" t="n"/>
      <c r="B134" s="14" t="n"/>
      <c r="C134" s="16" t="n"/>
      <c r="D134" s="18" t="n"/>
      <c r="E134" s="14" t="n"/>
      <c r="F134" s="14" t="n"/>
    </row>
    <row r="135">
      <c r="A135" s="15" t="n"/>
      <c r="B135" s="14" t="n"/>
      <c r="C135" s="16" t="n"/>
      <c r="D135" s="18" t="n"/>
      <c r="E135" s="14" t="n"/>
      <c r="F135" s="14" t="n"/>
    </row>
    <row r="136">
      <c r="A136" s="15" t="n"/>
      <c r="B136" s="14" t="n"/>
      <c r="C136" s="16" t="n"/>
      <c r="D136" s="18" t="n"/>
      <c r="E136" s="14" t="n"/>
      <c r="F136" s="14" t="n"/>
    </row>
    <row r="137">
      <c r="A137" s="15" t="n"/>
      <c r="B137" s="14" t="n"/>
      <c r="C137" s="16" t="n"/>
      <c r="D137" s="18" t="n"/>
      <c r="E137" s="14" t="n"/>
      <c r="F137" s="14" t="n"/>
    </row>
    <row r="138">
      <c r="A138" s="15" t="n"/>
      <c r="B138" s="14" t="n"/>
      <c r="C138" s="16" t="n"/>
      <c r="D138" s="18" t="n"/>
      <c r="E138" s="14" t="n"/>
      <c r="F138" s="14" t="n"/>
    </row>
    <row r="139">
      <c r="A139" s="15" t="n"/>
      <c r="B139" s="14" t="n"/>
      <c r="C139" s="16" t="n"/>
      <c r="D139" s="18" t="n"/>
      <c r="E139" s="14" t="n"/>
      <c r="F139" s="14" t="n"/>
    </row>
    <row r="140">
      <c r="A140" s="15" t="n"/>
      <c r="B140" s="14" t="n"/>
      <c r="C140" s="16" t="n"/>
      <c r="D140" s="18" t="n"/>
      <c r="E140" s="14" t="n"/>
      <c r="F140" s="14" t="n"/>
    </row>
    <row r="141">
      <c r="A141" s="15" t="n"/>
      <c r="B141" s="14" t="n"/>
      <c r="C141" s="16" t="n"/>
      <c r="D141" s="18" t="n"/>
      <c r="E141" s="14" t="n"/>
      <c r="F141" s="14" t="n"/>
    </row>
    <row r="142">
      <c r="A142" s="15" t="n"/>
      <c r="B142" s="14" t="n"/>
      <c r="C142" s="16" t="n"/>
      <c r="D142" s="18" t="n"/>
      <c r="E142" s="14" t="n"/>
      <c r="F142" s="14" t="n"/>
    </row>
    <row r="143">
      <c r="A143" s="15" t="n"/>
      <c r="B143" s="14" t="n"/>
      <c r="C143" s="16" t="n"/>
      <c r="D143" s="18" t="n"/>
      <c r="E143" s="14" t="n"/>
      <c r="F143" s="14" t="n"/>
    </row>
    <row r="144">
      <c r="A144" s="15" t="n"/>
      <c r="B144" s="14" t="n"/>
      <c r="C144" s="16" t="n"/>
      <c r="D144" s="18" t="n"/>
      <c r="E144" s="14" t="n"/>
      <c r="F144" s="14" t="n"/>
    </row>
    <row r="145">
      <c r="A145" s="15" t="n"/>
      <c r="B145" s="14" t="n"/>
      <c r="C145" s="16" t="n"/>
      <c r="D145" s="18" t="n"/>
      <c r="E145" s="14" t="n"/>
      <c r="F145" s="14" t="n"/>
    </row>
    <row r="146">
      <c r="A146" s="15" t="n"/>
      <c r="B146" s="14" t="n"/>
      <c r="C146" s="16" t="n"/>
      <c r="D146" s="18" t="n"/>
      <c r="E146" s="14" t="n"/>
      <c r="F146" s="14" t="n"/>
    </row>
    <row r="147">
      <c r="A147" s="15" t="n"/>
      <c r="B147" s="14" t="n"/>
      <c r="C147" s="16" t="n"/>
      <c r="D147" s="18" t="n"/>
      <c r="E147" s="14" t="n"/>
      <c r="F147" s="14" t="n"/>
    </row>
    <row r="148">
      <c r="A148" s="15" t="n"/>
      <c r="B148" s="14" t="n"/>
      <c r="C148" s="16" t="n"/>
      <c r="D148" s="18" t="n"/>
      <c r="E148" s="14" t="n"/>
      <c r="F148" s="14" t="n"/>
    </row>
    <row r="149">
      <c r="A149" s="15" t="n"/>
      <c r="B149" s="14" t="n"/>
      <c r="C149" s="16" t="n"/>
      <c r="D149" s="18" t="n"/>
      <c r="E149" s="14" t="n"/>
      <c r="F149" s="14" t="n"/>
    </row>
    <row r="150">
      <c r="A150" s="15" t="n"/>
      <c r="B150" s="14" t="n"/>
      <c r="C150" s="16" t="n"/>
      <c r="D150" s="18" t="n"/>
      <c r="E150" s="14" t="n"/>
      <c r="F150" s="14" t="n"/>
    </row>
    <row r="151">
      <c r="A151" s="15" t="n"/>
      <c r="B151" s="14" t="n"/>
      <c r="C151" s="16" t="n"/>
      <c r="D151" s="18" t="n"/>
      <c r="E151" s="14" t="n"/>
      <c r="F151" s="14" t="n"/>
    </row>
    <row r="152">
      <c r="A152" s="15" t="n"/>
      <c r="B152" s="14" t="n"/>
      <c r="C152" s="16" t="n"/>
      <c r="D152" s="18" t="n"/>
      <c r="E152" s="14" t="n"/>
      <c r="F152" s="14" t="n"/>
    </row>
    <row r="153">
      <c r="A153" s="15" t="n"/>
      <c r="B153" s="14" t="n"/>
      <c r="C153" s="16" t="n"/>
      <c r="D153" s="18" t="n"/>
      <c r="E153" s="14" t="n"/>
      <c r="F153" s="14" t="n"/>
    </row>
    <row r="154">
      <c r="A154" s="15" t="n"/>
      <c r="B154" s="14" t="n"/>
      <c r="C154" s="16" t="n"/>
      <c r="D154" s="18" t="n"/>
      <c r="E154" s="14" t="n"/>
      <c r="F154" s="14" t="n"/>
    </row>
    <row r="155">
      <c r="A155" s="15" t="n"/>
      <c r="B155" s="14" t="n"/>
      <c r="C155" s="16" t="n"/>
      <c r="D155" s="18" t="n"/>
      <c r="E155" s="14" t="n"/>
      <c r="F155" s="14" t="n"/>
    </row>
    <row r="156">
      <c r="A156" s="15" t="n"/>
      <c r="B156" s="14" t="n"/>
      <c r="C156" s="16" t="n"/>
      <c r="D156" s="18" t="n"/>
      <c r="E156" s="14" t="n"/>
      <c r="F156" s="14" t="n"/>
    </row>
    <row r="157">
      <c r="A157" s="15" t="n"/>
      <c r="B157" s="14" t="n"/>
      <c r="C157" s="16" t="n"/>
      <c r="D157" s="18" t="n"/>
      <c r="E157" s="14" t="n"/>
      <c r="F157" s="14" t="n"/>
    </row>
    <row r="158">
      <c r="A158" s="15" t="n"/>
      <c r="B158" s="14" t="n"/>
      <c r="C158" s="16" t="n"/>
      <c r="D158" s="18" t="n"/>
      <c r="E158" s="14" t="n"/>
      <c r="F158" s="14" t="n"/>
    </row>
    <row r="159">
      <c r="A159" s="15" t="n"/>
      <c r="B159" s="14" t="n"/>
      <c r="C159" s="16" t="n"/>
      <c r="D159" s="18" t="n"/>
      <c r="E159" s="14" t="n"/>
      <c r="F159" s="14" t="n"/>
    </row>
    <row r="160">
      <c r="A160" s="15" t="n"/>
      <c r="B160" s="14" t="n"/>
      <c r="C160" s="16" t="n"/>
      <c r="D160" s="18" t="n"/>
      <c r="E160" s="14" t="n"/>
      <c r="F160" s="14" t="n"/>
    </row>
    <row r="161">
      <c r="A161" s="15" t="n"/>
      <c r="B161" s="14" t="n"/>
      <c r="C161" s="16" t="n"/>
      <c r="D161" s="18" t="n"/>
      <c r="E161" s="14" t="n"/>
      <c r="F161" s="14" t="n"/>
    </row>
    <row r="162">
      <c r="A162" s="15" t="n"/>
      <c r="B162" s="14" t="n"/>
      <c r="C162" s="16" t="n"/>
      <c r="D162" s="18" t="n"/>
      <c r="E162" s="14" t="n"/>
      <c r="F162" s="14" t="n"/>
    </row>
    <row r="163">
      <c r="A163" s="15" t="n"/>
      <c r="B163" s="14" t="n"/>
      <c r="C163" s="16" t="n"/>
      <c r="D163" s="18" t="n"/>
      <c r="E163" s="14" t="n"/>
      <c r="F163" s="14" t="n"/>
    </row>
    <row r="164">
      <c r="A164" s="15" t="n"/>
      <c r="B164" s="14" t="n"/>
      <c r="C164" s="16" t="n"/>
      <c r="D164" s="18" t="n"/>
      <c r="E164" s="14" t="n"/>
      <c r="F164" s="14" t="n"/>
    </row>
    <row r="165">
      <c r="A165" s="15" t="n"/>
      <c r="B165" s="14" t="n"/>
      <c r="C165" s="16" t="n"/>
      <c r="D165" s="18" t="n"/>
      <c r="E165" s="14" t="n"/>
      <c r="F165" s="14" t="n"/>
    </row>
    <row r="166">
      <c r="A166" s="15" t="n"/>
      <c r="B166" s="14" t="n"/>
      <c r="C166" s="16" t="n"/>
      <c r="D166" s="18" t="n"/>
      <c r="E166" s="14" t="n"/>
      <c r="F166" s="14" t="n"/>
    </row>
    <row r="167">
      <c r="A167" s="15" t="n"/>
      <c r="B167" s="14" t="n"/>
      <c r="C167" s="16" t="n"/>
      <c r="D167" s="18" t="n"/>
      <c r="E167" s="14" t="n"/>
      <c r="F167" s="14" t="n"/>
    </row>
    <row r="168">
      <c r="A168" s="15" t="n"/>
      <c r="B168" s="14" t="n"/>
      <c r="C168" s="16" t="n"/>
      <c r="D168" s="18" t="n"/>
      <c r="E168" s="14" t="n"/>
      <c r="F168" s="14" t="n"/>
    </row>
    <row r="169">
      <c r="A169" s="15" t="n"/>
      <c r="B169" s="14" t="n"/>
      <c r="C169" s="16" t="n"/>
      <c r="D169" s="18" t="n"/>
      <c r="E169" s="14" t="n"/>
      <c r="F169" s="14" t="n"/>
    </row>
    <row r="170">
      <c r="A170" s="15" t="n"/>
      <c r="B170" s="14" t="n"/>
      <c r="C170" s="16" t="n"/>
      <c r="D170" s="18" t="n"/>
      <c r="E170" s="14" t="n"/>
      <c r="F170" s="14" t="n"/>
    </row>
    <row r="171">
      <c r="A171" s="15" t="n"/>
      <c r="B171" s="14" t="n"/>
      <c r="C171" s="16" t="n"/>
      <c r="D171" s="18" t="n"/>
      <c r="E171" s="14" t="n"/>
      <c r="F171" s="14" t="n"/>
    </row>
    <row r="172">
      <c r="A172" s="15" t="n"/>
      <c r="B172" s="14" t="n"/>
      <c r="C172" s="16" t="n"/>
      <c r="D172" s="18" t="n"/>
      <c r="E172" s="14" t="n"/>
      <c r="F172" s="14" t="n"/>
    </row>
    <row r="173">
      <c r="A173" s="15" t="n"/>
      <c r="B173" s="14" t="n"/>
      <c r="C173" s="16" t="n"/>
      <c r="D173" s="18" t="n"/>
      <c r="E173" s="14" t="n"/>
      <c r="F173" s="14" t="n"/>
    </row>
    <row r="174">
      <c r="A174" s="15" t="n"/>
      <c r="B174" s="14" t="n"/>
      <c r="C174" s="16" t="n"/>
      <c r="D174" s="18" t="n"/>
      <c r="E174" s="14" t="n"/>
      <c r="F174" s="14" t="n"/>
    </row>
    <row r="175">
      <c r="A175" s="15" t="n"/>
      <c r="B175" s="14" t="n"/>
      <c r="C175" s="16" t="n"/>
      <c r="D175" s="18" t="n"/>
      <c r="E175" s="14" t="n"/>
      <c r="F175" s="14" t="n"/>
    </row>
    <row r="176">
      <c r="A176" s="15" t="n"/>
      <c r="B176" s="14" t="n"/>
      <c r="C176" s="16" t="n"/>
      <c r="D176" s="18" t="n"/>
      <c r="E176" s="14" t="n"/>
      <c r="F176" s="14" t="n"/>
    </row>
    <row r="177">
      <c r="A177" s="15" t="n"/>
      <c r="B177" s="14" t="n"/>
      <c r="C177" s="16" t="n"/>
      <c r="D177" s="18" t="n"/>
      <c r="E177" s="14" t="n"/>
      <c r="F177" s="14" t="n"/>
    </row>
    <row r="178">
      <c r="A178" s="15" t="n"/>
      <c r="B178" s="14" t="n"/>
      <c r="C178" s="16" t="n"/>
      <c r="D178" s="18" t="n"/>
      <c r="E178" s="14" t="n"/>
      <c r="F178" s="14" t="n"/>
    </row>
    <row r="179">
      <c r="A179" s="15" t="n"/>
      <c r="B179" s="14" t="n"/>
      <c r="C179" s="16" t="n"/>
      <c r="D179" s="18" t="n"/>
      <c r="E179" s="14" t="n"/>
      <c r="F179" s="14" t="n"/>
    </row>
    <row r="180">
      <c r="A180" s="15" t="n"/>
      <c r="B180" s="14" t="n"/>
      <c r="C180" s="16" t="n"/>
      <c r="D180" s="18" t="n"/>
      <c r="E180" s="14" t="n"/>
      <c r="F180" s="14" t="n"/>
    </row>
    <row r="181">
      <c r="A181" s="15" t="n"/>
      <c r="B181" s="14" t="n"/>
      <c r="C181" s="16" t="n"/>
      <c r="D181" s="18" t="n"/>
      <c r="E181" s="14" t="n"/>
      <c r="F181" s="14" t="n"/>
    </row>
    <row r="182">
      <c r="A182" s="15" t="n"/>
      <c r="B182" s="14" t="n"/>
      <c r="C182" s="16" t="n"/>
      <c r="D182" s="18" t="n"/>
      <c r="E182" s="14" t="n"/>
      <c r="F182" s="14" t="n"/>
    </row>
    <row r="183">
      <c r="A183" s="15" t="n"/>
      <c r="B183" s="14" t="n"/>
      <c r="C183" s="16" t="n"/>
      <c r="D183" s="18" t="n"/>
      <c r="E183" s="14" t="n"/>
      <c r="F183" s="14" t="n"/>
    </row>
    <row r="184">
      <c r="A184" s="15" t="n"/>
      <c r="B184" s="14" t="n"/>
      <c r="C184" s="16" t="n"/>
      <c r="D184" s="18" t="n"/>
      <c r="E184" s="14" t="n"/>
      <c r="F184" s="14" t="n"/>
    </row>
    <row r="185">
      <c r="A185" s="15" t="n"/>
      <c r="B185" s="14" t="n"/>
      <c r="C185" s="16" t="n"/>
      <c r="D185" s="18" t="n"/>
      <c r="E185" s="14" t="n"/>
      <c r="F185" s="14" t="n"/>
    </row>
    <row r="186">
      <c r="A186" s="15" t="n"/>
      <c r="B186" s="14" t="n"/>
      <c r="C186" s="16" t="n"/>
      <c r="D186" s="18" t="n"/>
      <c r="E186" s="14" t="n"/>
      <c r="F186" s="14" t="n"/>
    </row>
    <row r="187">
      <c r="A187" s="15" t="n"/>
      <c r="B187" s="14" t="n"/>
      <c r="C187" s="16" t="n"/>
      <c r="D187" s="18" t="n"/>
      <c r="E187" s="14" t="n"/>
      <c r="F187" s="14" t="n"/>
    </row>
    <row r="188">
      <c r="A188" s="15" t="n"/>
      <c r="B188" s="14" t="n"/>
      <c r="C188" s="16" t="n"/>
      <c r="D188" s="18" t="n"/>
      <c r="E188" s="14" t="n"/>
      <c r="F188" s="14" t="n"/>
    </row>
    <row r="189">
      <c r="A189" s="15" t="n"/>
      <c r="B189" s="14" t="n"/>
      <c r="C189" s="16" t="n"/>
      <c r="D189" s="18" t="n"/>
      <c r="E189" s="14" t="n"/>
      <c r="F189" s="14" t="n"/>
    </row>
    <row r="190">
      <c r="A190" s="15" t="n"/>
      <c r="B190" s="14" t="n"/>
      <c r="C190" s="16" t="n"/>
      <c r="D190" s="18" t="n"/>
      <c r="E190" s="14" t="n"/>
      <c r="F190" s="14" t="n"/>
    </row>
    <row r="191">
      <c r="A191" s="15" t="n"/>
      <c r="B191" s="14" t="n"/>
      <c r="C191" s="16" t="n"/>
      <c r="D191" s="18" t="n"/>
      <c r="E191" s="14" t="n"/>
      <c r="F191" s="14" t="n"/>
    </row>
    <row r="192">
      <c r="A192" s="15" t="n"/>
      <c r="B192" s="14" t="n"/>
      <c r="C192" s="16" t="n"/>
      <c r="D192" s="18" t="n"/>
      <c r="E192" s="14" t="n"/>
      <c r="F192" s="14" t="n"/>
    </row>
    <row r="193">
      <c r="A193" s="15" t="n"/>
      <c r="B193" s="14" t="n"/>
      <c r="C193" s="16" t="n"/>
      <c r="D193" s="18" t="n"/>
      <c r="E193" s="14" t="n"/>
      <c r="F193" s="14" t="n"/>
    </row>
    <row r="194">
      <c r="A194" s="15" t="n"/>
      <c r="B194" s="14" t="n"/>
      <c r="C194" s="16" t="n"/>
      <c r="D194" s="18" t="n"/>
      <c r="E194" s="14" t="n"/>
      <c r="F194" s="14" t="n"/>
    </row>
    <row r="195">
      <c r="A195" s="15" t="n"/>
      <c r="B195" s="14" t="n"/>
      <c r="C195" s="16" t="n"/>
      <c r="D195" s="18" t="n"/>
      <c r="E195" s="14" t="n"/>
      <c r="F195" s="14" t="n"/>
    </row>
    <row r="196">
      <c r="A196" s="15" t="n"/>
      <c r="B196" s="14" t="n"/>
      <c r="C196" s="16" t="n"/>
      <c r="D196" s="18" t="n"/>
      <c r="E196" s="14" t="n"/>
      <c r="F196" s="14" t="n"/>
    </row>
    <row r="197">
      <c r="A197" s="15" t="n"/>
      <c r="B197" s="14" t="n"/>
      <c r="C197" s="16" t="n"/>
      <c r="D197" s="18" t="n"/>
      <c r="E197" s="14" t="n"/>
      <c r="F197" s="14" t="n"/>
    </row>
    <row r="198">
      <c r="A198" s="15" t="n"/>
      <c r="B198" s="14" t="n"/>
      <c r="C198" s="16" t="n"/>
      <c r="D198" s="18" t="n"/>
      <c r="E198" s="14" t="n"/>
      <c r="F198" s="14" t="n"/>
    </row>
    <row r="199">
      <c r="A199" s="15" t="n"/>
      <c r="B199" s="14" t="n"/>
      <c r="C199" s="16" t="n"/>
      <c r="D199" s="18" t="n"/>
      <c r="E199" s="14" t="n"/>
      <c r="F199" s="14" t="n"/>
    </row>
    <row r="200">
      <c r="A200" s="15" t="n"/>
      <c r="B200" s="14" t="n"/>
      <c r="C200" s="16" t="n"/>
      <c r="D200" s="18" t="n"/>
      <c r="E200" s="14" t="n"/>
      <c r="F200" s="14" t="n"/>
    </row>
    <row r="201">
      <c r="A201" s="15" t="n"/>
      <c r="B201" s="14" t="n"/>
      <c r="C201" s="16" t="n"/>
      <c r="D201" s="18" t="n"/>
      <c r="E201" s="14" t="n"/>
      <c r="F201" s="14" t="n"/>
    </row>
    <row r="202">
      <c r="A202" s="15" t="n"/>
      <c r="B202" s="14" t="n"/>
      <c r="C202" s="16" t="n"/>
      <c r="D202" s="18" t="n"/>
      <c r="E202" s="14" t="n"/>
      <c r="F202" s="14" t="n"/>
    </row>
    <row r="203">
      <c r="A203" s="15" t="n"/>
      <c r="B203" s="14" t="n"/>
      <c r="C203" s="16" t="n"/>
      <c r="D203" s="18" t="n"/>
      <c r="E203" s="14" t="n"/>
      <c r="F203" s="14" t="n"/>
    </row>
    <row r="204">
      <c r="A204" s="15" t="n"/>
      <c r="B204" s="14" t="n"/>
      <c r="C204" s="16" t="n"/>
      <c r="D204" s="18" t="n"/>
      <c r="E204" s="14" t="n"/>
      <c r="F204" s="14" t="n"/>
    </row>
    <row r="205">
      <c r="A205" s="15" t="n"/>
      <c r="B205" s="14" t="n"/>
      <c r="C205" s="16" t="n"/>
      <c r="D205" s="18" t="n"/>
      <c r="E205" s="14" t="n"/>
      <c r="F205" s="14" t="n"/>
    </row>
    <row r="206">
      <c r="A206" s="15" t="n"/>
      <c r="B206" s="14" t="n"/>
      <c r="C206" s="16" t="n"/>
      <c r="D206" s="18" t="n"/>
      <c r="E206" s="14" t="n"/>
      <c r="F206" s="14" t="n"/>
    </row>
    <row r="207">
      <c r="A207" s="15" t="n"/>
      <c r="B207" s="14" t="n"/>
      <c r="C207" s="16" t="n"/>
      <c r="D207" s="18" t="n"/>
      <c r="E207" s="14" t="n"/>
      <c r="F207" s="14" t="n"/>
    </row>
    <row r="208">
      <c r="A208" s="15" t="n"/>
      <c r="B208" s="14" t="n"/>
      <c r="C208" s="16" t="n"/>
      <c r="D208" s="18" t="n"/>
      <c r="E208" s="14" t="n"/>
      <c r="F208" s="14" t="n"/>
    </row>
    <row r="209">
      <c r="A209" s="15" t="n"/>
      <c r="B209" s="14" t="n"/>
      <c r="C209" s="16" t="n"/>
      <c r="D209" s="18" t="n"/>
      <c r="E209" s="14" t="n"/>
      <c r="F209" s="14" t="n"/>
    </row>
    <row r="210">
      <c r="A210" s="15" t="n"/>
      <c r="B210" s="14" t="n"/>
      <c r="C210" s="16" t="n"/>
      <c r="D210" s="18" t="n"/>
      <c r="E210" s="14" t="n"/>
      <c r="F210" s="14" t="n"/>
    </row>
    <row r="211">
      <c r="A211" s="15" t="n"/>
      <c r="B211" s="14" t="n"/>
      <c r="C211" s="16" t="n"/>
      <c r="D211" s="18" t="n"/>
      <c r="E211" s="14" t="n"/>
      <c r="F211" s="14" t="n"/>
    </row>
    <row r="212">
      <c r="A212" s="15" t="n"/>
      <c r="B212" s="14" t="n"/>
      <c r="C212" s="16" t="n"/>
      <c r="D212" s="18" t="n"/>
      <c r="E212" s="14" t="n"/>
      <c r="F212" s="14" t="n"/>
    </row>
    <row r="213">
      <c r="A213" s="15" t="n"/>
      <c r="B213" s="14" t="n"/>
      <c r="C213" s="16" t="n"/>
      <c r="D213" s="18" t="n"/>
      <c r="E213" s="14" t="n"/>
      <c r="F213" s="14" t="n"/>
    </row>
    <row r="214">
      <c r="A214" s="15" t="n"/>
      <c r="B214" s="14" t="n"/>
      <c r="C214" s="16" t="n"/>
      <c r="D214" s="18" t="n"/>
      <c r="E214" s="14" t="n"/>
      <c r="F214" s="14" t="n"/>
    </row>
    <row r="215">
      <c r="A215" s="15" t="n"/>
      <c r="B215" s="14" t="n"/>
      <c r="C215" s="16" t="n"/>
      <c r="D215" s="18" t="n"/>
      <c r="E215" s="14" t="n"/>
      <c r="F215" s="14" t="n"/>
    </row>
    <row r="216">
      <c r="A216" s="15" t="n"/>
      <c r="B216" s="14" t="n"/>
      <c r="C216" s="16" t="n"/>
      <c r="D216" s="18" t="n"/>
      <c r="E216" s="14" t="n"/>
      <c r="F216" s="14" t="n"/>
    </row>
    <row r="217">
      <c r="A217" s="15" t="n"/>
      <c r="B217" s="14" t="n"/>
      <c r="C217" s="16" t="n"/>
      <c r="D217" s="18" t="n"/>
      <c r="E217" s="14" t="n"/>
      <c r="F217" s="14" t="n"/>
    </row>
    <row r="218">
      <c r="A218" s="15" t="n"/>
      <c r="B218" s="14" t="n"/>
      <c r="C218" s="16" t="n"/>
      <c r="D218" s="18" t="n"/>
      <c r="E218" s="14" t="n"/>
      <c r="F218" s="14" t="n"/>
    </row>
    <row r="219">
      <c r="A219" s="15" t="n"/>
      <c r="B219" s="14" t="n"/>
      <c r="C219" s="16" t="n"/>
      <c r="D219" s="18" t="n"/>
      <c r="E219" s="14" t="n"/>
      <c r="F219" s="14" t="n"/>
    </row>
    <row r="220">
      <c r="A220" s="15" t="n"/>
      <c r="B220" s="14" t="n"/>
      <c r="C220" s="16" t="n"/>
      <c r="D220" s="18" t="n"/>
      <c r="E220" s="14" t="n"/>
      <c r="F220" s="14" t="n"/>
    </row>
    <row r="221">
      <c r="A221" s="15" t="n"/>
      <c r="B221" s="14" t="n"/>
      <c r="C221" s="16" t="n"/>
      <c r="D221" s="18" t="n"/>
      <c r="E221" s="14" t="n"/>
      <c r="F221" s="14" t="n"/>
    </row>
    <row r="222">
      <c r="A222" s="15" t="n"/>
      <c r="B222" s="14" t="n"/>
      <c r="C222" s="16" t="n"/>
      <c r="D222" s="18" t="n"/>
      <c r="E222" s="14" t="n"/>
      <c r="F222" s="14" t="n"/>
    </row>
    <row r="223">
      <c r="A223" s="15" t="n"/>
      <c r="B223" s="14" t="n"/>
      <c r="C223" s="16" t="n"/>
      <c r="D223" s="18" t="n"/>
      <c r="E223" s="14" t="n"/>
      <c r="F223" s="14" t="n"/>
    </row>
    <row r="224">
      <c r="A224" s="15" t="n"/>
      <c r="B224" s="14" t="n"/>
      <c r="C224" s="16" t="n"/>
      <c r="D224" s="18" t="n"/>
      <c r="E224" s="14" t="n"/>
      <c r="F224" s="14" t="n"/>
    </row>
    <row r="225">
      <c r="A225" s="15" t="n"/>
      <c r="B225" s="14" t="n"/>
      <c r="C225" s="16" t="n"/>
      <c r="D225" s="18" t="n"/>
      <c r="E225" s="14" t="n"/>
      <c r="F225" s="14" t="n"/>
    </row>
    <row r="226">
      <c r="A226" s="15" t="n"/>
      <c r="B226" s="14" t="n"/>
      <c r="C226" s="16" t="n"/>
      <c r="D226" s="18" t="n"/>
      <c r="E226" s="14" t="n"/>
      <c r="F226" s="14" t="n"/>
    </row>
    <row r="227">
      <c r="A227" s="15" t="n"/>
      <c r="B227" s="14" t="n"/>
      <c r="C227" s="16" t="n"/>
      <c r="D227" s="18" t="n"/>
      <c r="E227" s="14" t="n"/>
      <c r="F227" s="14" t="n"/>
    </row>
    <row r="228">
      <c r="A228" s="15" t="n"/>
      <c r="B228" s="14" t="n"/>
      <c r="C228" s="16" t="n"/>
      <c r="D228" s="18" t="n"/>
      <c r="E228" s="14" t="n"/>
      <c r="F228" s="14" t="n"/>
    </row>
    <row r="229">
      <c r="A229" s="15" t="n"/>
      <c r="B229" s="14" t="n"/>
      <c r="C229" s="16" t="n"/>
      <c r="D229" s="18" t="n"/>
      <c r="E229" s="14" t="n"/>
      <c r="F229" s="14" t="n"/>
    </row>
    <row r="230">
      <c r="A230" s="15" t="n"/>
      <c r="B230" s="14" t="n"/>
      <c r="C230" s="16" t="n"/>
      <c r="D230" s="18" t="n"/>
      <c r="E230" s="14" t="n"/>
      <c r="F230" s="14" t="n"/>
    </row>
    <row r="231">
      <c r="A231" s="15" t="n"/>
      <c r="B231" s="14" t="n"/>
      <c r="C231" s="16" t="n"/>
      <c r="D231" s="18" t="n"/>
      <c r="E231" s="14" t="n"/>
      <c r="F231" s="14" t="n"/>
    </row>
    <row r="232">
      <c r="A232" s="15" t="n"/>
      <c r="B232" s="14" t="n"/>
      <c r="C232" s="16" t="n"/>
      <c r="D232" s="18" t="n"/>
      <c r="E232" s="14" t="n"/>
      <c r="F232" s="14" t="n"/>
    </row>
    <row r="233">
      <c r="A233" s="15" t="n"/>
      <c r="B233" s="14" t="n"/>
      <c r="C233" s="16" t="n"/>
      <c r="D233" s="18" t="n"/>
      <c r="E233" s="14" t="n"/>
      <c r="F233" s="14" t="n"/>
    </row>
    <row r="234">
      <c r="A234" s="15" t="n"/>
      <c r="B234" s="14" t="n"/>
      <c r="C234" s="16" t="n"/>
      <c r="D234" s="18" t="n"/>
      <c r="E234" s="14" t="n"/>
      <c r="F234" s="14" t="n"/>
    </row>
    <row r="235">
      <c r="A235" s="15" t="n"/>
      <c r="B235" s="14" t="n"/>
      <c r="C235" s="16" t="n"/>
      <c r="D235" s="18" t="n"/>
      <c r="E235" s="14" t="n"/>
      <c r="F235" s="14" t="n"/>
    </row>
    <row r="236">
      <c r="A236" s="15" t="n"/>
      <c r="B236" s="14" t="n"/>
      <c r="C236" s="16" t="n"/>
      <c r="D236" s="18" t="n"/>
      <c r="E236" s="14" t="n"/>
      <c r="F236" s="14" t="n"/>
    </row>
    <row r="237">
      <c r="A237" s="15" t="n"/>
      <c r="B237" s="14" t="n"/>
      <c r="C237" s="16" t="n"/>
      <c r="D237" s="18" t="n"/>
      <c r="E237" s="14" t="n"/>
      <c r="F237" s="14" t="n"/>
    </row>
    <row r="238">
      <c r="A238" s="15" t="n"/>
      <c r="B238" s="14" t="n"/>
      <c r="C238" s="16" t="n"/>
      <c r="D238" s="18" t="n"/>
      <c r="E238" s="14" t="n"/>
      <c r="F238" s="14" t="n"/>
    </row>
    <row r="239">
      <c r="A239" s="15" t="n"/>
      <c r="B239" s="14" t="n"/>
      <c r="C239" s="16" t="n"/>
      <c r="D239" s="18" t="n"/>
      <c r="E239" s="14" t="n"/>
      <c r="F239" s="14" t="n"/>
    </row>
    <row r="240">
      <c r="A240" s="15" t="n"/>
      <c r="B240" s="14" t="n"/>
      <c r="C240" s="16" t="n"/>
      <c r="D240" s="18" t="n"/>
      <c r="E240" s="14" t="n"/>
      <c r="F240" s="14" t="n"/>
    </row>
    <row r="241">
      <c r="A241" s="15" t="n"/>
      <c r="B241" s="14" t="n"/>
      <c r="C241" s="16" t="n"/>
      <c r="D241" s="18" t="n"/>
      <c r="E241" s="14" t="n"/>
      <c r="F241" s="14" t="n"/>
    </row>
    <row r="242">
      <c r="A242" s="15" t="n"/>
      <c r="B242" s="14" t="n"/>
      <c r="C242" s="16" t="n"/>
      <c r="D242" s="18" t="n"/>
      <c r="E242" s="14" t="n"/>
      <c r="F242" s="14" t="n"/>
    </row>
    <row r="243">
      <c r="A243" s="15" t="n"/>
      <c r="B243" s="14" t="n"/>
      <c r="C243" s="16" t="n"/>
      <c r="D243" s="18" t="n"/>
      <c r="E243" s="14" t="n"/>
      <c r="F243" s="14" t="n"/>
    </row>
    <row r="244">
      <c r="A244" s="15" t="n"/>
      <c r="B244" s="14" t="n"/>
      <c r="C244" s="16" t="n"/>
      <c r="D244" s="18" t="n"/>
      <c r="E244" s="14" t="n"/>
      <c r="F244" s="14" t="n"/>
    </row>
    <row r="245">
      <c r="A245" s="15" t="n"/>
      <c r="B245" s="14" t="n"/>
      <c r="C245" s="16" t="n"/>
      <c r="D245" s="18" t="n"/>
      <c r="E245" s="14" t="n"/>
      <c r="F245" s="14" t="n"/>
    </row>
    <row r="246">
      <c r="A246" s="15" t="n"/>
      <c r="B246" s="14" t="n"/>
      <c r="C246" s="16" t="n"/>
      <c r="D246" s="18" t="n"/>
      <c r="E246" s="14" t="n"/>
      <c r="F246" s="14" t="n"/>
    </row>
    <row r="247">
      <c r="A247" s="15" t="n"/>
      <c r="B247" s="14" t="n"/>
      <c r="C247" s="16" t="n"/>
      <c r="D247" s="18" t="n"/>
      <c r="E247" s="14" t="n"/>
      <c r="F247" s="14" t="n"/>
    </row>
    <row r="248">
      <c r="A248" s="15" t="n"/>
      <c r="B248" s="14" t="n"/>
      <c r="C248" s="16" t="n"/>
      <c r="D248" s="18" t="n"/>
      <c r="E248" s="14" t="n"/>
      <c r="F248" s="14" t="n"/>
    </row>
    <row r="249">
      <c r="A249" s="15" t="n"/>
      <c r="B249" s="14" t="n"/>
      <c r="C249" s="16" t="n"/>
      <c r="D249" s="18" t="n"/>
      <c r="E249" s="14" t="n"/>
      <c r="F249" s="14" t="n"/>
    </row>
    <row r="250">
      <c r="A250" s="15" t="n"/>
      <c r="B250" s="14" t="n"/>
      <c r="C250" s="16" t="n"/>
      <c r="D250" s="18" t="n"/>
      <c r="E250" s="14" t="n"/>
      <c r="F250" s="14" t="n"/>
    </row>
    <row r="251">
      <c r="A251" s="15" t="n"/>
      <c r="B251" s="14" t="n"/>
      <c r="C251" s="16" t="n"/>
      <c r="D251" s="18" t="n"/>
      <c r="E251" s="14" t="n"/>
      <c r="F251" s="14" t="n"/>
    </row>
    <row r="252">
      <c r="A252" s="15" t="n"/>
      <c r="B252" s="14" t="n"/>
      <c r="C252" s="16" t="n"/>
      <c r="D252" s="18" t="n"/>
      <c r="E252" s="14" t="n"/>
      <c r="F252" s="14" t="n"/>
    </row>
    <row r="253">
      <c r="A253" s="15" t="n"/>
      <c r="B253" s="14" t="n"/>
      <c r="C253" s="16" t="n"/>
      <c r="D253" s="18" t="n"/>
      <c r="E253" s="14" t="n"/>
      <c r="F253" s="14" t="n"/>
    </row>
    <row r="254">
      <c r="A254" s="15" t="n"/>
      <c r="B254" s="14" t="n"/>
      <c r="C254" s="16" t="n"/>
      <c r="D254" s="18" t="n"/>
      <c r="E254" s="14" t="n"/>
      <c r="F254" s="14" t="n"/>
    </row>
    <row r="255">
      <c r="A255" s="15" t="n"/>
      <c r="B255" s="14" t="n"/>
      <c r="C255" s="16" t="n"/>
      <c r="D255" s="18" t="n"/>
      <c r="E255" s="14" t="n"/>
      <c r="F255" s="14" t="n"/>
    </row>
    <row r="256">
      <c r="A256" s="15" t="n"/>
      <c r="B256" s="14" t="n"/>
      <c r="C256" s="16" t="n"/>
      <c r="D256" s="18" t="n"/>
      <c r="E256" s="14" t="n"/>
      <c r="F256" s="14" t="n"/>
    </row>
    <row r="257">
      <c r="A257" s="15" t="n"/>
      <c r="B257" s="14" t="n"/>
      <c r="C257" s="16" t="n"/>
      <c r="D257" s="18" t="n"/>
      <c r="E257" s="14" t="n"/>
      <c r="F257" s="14" t="n"/>
    </row>
    <row r="258">
      <c r="A258" s="15" t="n"/>
      <c r="B258" s="14" t="n"/>
      <c r="C258" s="16" t="n"/>
      <c r="D258" s="18" t="n"/>
      <c r="E258" s="14" t="n"/>
      <c r="F258" s="14" t="n"/>
    </row>
    <row r="259">
      <c r="A259" s="15" t="n"/>
      <c r="B259" s="14" t="n"/>
      <c r="C259" s="16" t="n"/>
      <c r="D259" s="18" t="n"/>
      <c r="E259" s="14" t="n"/>
      <c r="F259" s="14" t="n"/>
    </row>
    <row r="260">
      <c r="A260" s="15" t="n"/>
      <c r="B260" s="14" t="n"/>
      <c r="C260" s="16" t="n"/>
      <c r="D260" s="18" t="n"/>
      <c r="E260" s="14" t="n"/>
      <c r="F260" s="14" t="n"/>
    </row>
    <row r="261">
      <c r="A261" s="15" t="n"/>
      <c r="B261" s="14" t="n"/>
      <c r="C261" s="16" t="n"/>
      <c r="D261" s="18" t="n"/>
      <c r="E261" s="14" t="n"/>
      <c r="F261" s="14" t="n"/>
    </row>
    <row r="262">
      <c r="A262" s="15" t="n"/>
      <c r="B262" s="14" t="n"/>
      <c r="C262" s="16" t="n"/>
      <c r="D262" s="18" t="n"/>
      <c r="E262" s="14" t="n"/>
      <c r="F262" s="14" t="n"/>
    </row>
    <row r="263">
      <c r="A263" s="15" t="n"/>
      <c r="B263" s="14" t="n"/>
      <c r="C263" s="16" t="n"/>
      <c r="D263" s="18" t="n"/>
      <c r="E263" s="14" t="n"/>
      <c r="F263" s="14" t="n"/>
    </row>
    <row r="264">
      <c r="A264" s="15" t="n"/>
      <c r="B264" s="14" t="n"/>
      <c r="C264" s="16" t="n"/>
      <c r="D264" s="18" t="n"/>
      <c r="E264" s="14" t="n"/>
      <c r="F264" s="14" t="n"/>
    </row>
    <row r="265">
      <c r="A265" s="15" t="n"/>
      <c r="B265" s="14" t="n"/>
      <c r="C265" s="16" t="n"/>
      <c r="D265" s="18" t="n"/>
      <c r="E265" s="14" t="n"/>
      <c r="F265" s="14" t="n"/>
    </row>
    <row r="266">
      <c r="A266" s="15" t="n"/>
      <c r="B266" s="14" t="n"/>
      <c r="C266" s="16" t="n"/>
      <c r="D266" s="18" t="n"/>
      <c r="E266" s="14" t="n"/>
      <c r="F266" s="14" t="n"/>
    </row>
    <row r="267">
      <c r="A267" s="15" t="n"/>
      <c r="B267" s="14" t="n"/>
      <c r="C267" s="16" t="n"/>
      <c r="D267" s="18" t="n"/>
      <c r="E267" s="14" t="n"/>
      <c r="F267" s="14" t="n"/>
    </row>
    <row r="268">
      <c r="A268" s="15" t="n"/>
      <c r="B268" s="14" t="n"/>
      <c r="C268" s="16" t="n"/>
      <c r="D268" s="18" t="n"/>
      <c r="E268" s="14" t="n"/>
      <c r="F268" s="14" t="n"/>
    </row>
    <row r="269">
      <c r="A269" s="15" t="n"/>
      <c r="B269" s="14" t="n"/>
      <c r="C269" s="16" t="n"/>
      <c r="D269" s="18" t="n"/>
      <c r="E269" s="14" t="n"/>
      <c r="F269" s="14" t="n"/>
    </row>
    <row r="270">
      <c r="A270" s="15" t="n"/>
      <c r="B270" s="14" t="n"/>
      <c r="C270" s="16" t="n"/>
      <c r="D270" s="18" t="n"/>
      <c r="E270" s="14" t="n"/>
      <c r="F270" s="14" t="n"/>
    </row>
    <row r="271">
      <c r="A271" s="15" t="n"/>
      <c r="B271" s="14" t="n"/>
      <c r="C271" s="16" t="n"/>
      <c r="D271" s="18" t="n"/>
      <c r="E271" s="14" t="n"/>
      <c r="F271" s="14" t="n"/>
    </row>
    <row r="272">
      <c r="A272" s="15" t="n"/>
      <c r="B272" s="14" t="n"/>
      <c r="C272" s="16" t="n"/>
      <c r="D272" s="18" t="n"/>
      <c r="E272" s="14" t="n"/>
      <c r="F272" s="14" t="n"/>
    </row>
    <row r="273">
      <c r="A273" s="15" t="n"/>
      <c r="B273" s="14" t="n"/>
      <c r="C273" s="16" t="n"/>
      <c r="D273" s="18" t="n"/>
      <c r="E273" s="14" t="n"/>
      <c r="F273" s="14" t="n"/>
    </row>
    <row r="274">
      <c r="A274" s="15" t="n"/>
      <c r="B274" s="14" t="n"/>
      <c r="C274" s="16" t="n"/>
      <c r="D274" s="18" t="n"/>
      <c r="E274" s="14" t="n"/>
      <c r="F274" s="14" t="n"/>
    </row>
    <row r="275">
      <c r="A275" s="15" t="n"/>
      <c r="B275" s="14" t="n"/>
      <c r="C275" s="16" t="n"/>
      <c r="D275" s="18" t="n"/>
      <c r="E275" s="14" t="n"/>
      <c r="F275" s="14" t="n"/>
    </row>
    <row r="276">
      <c r="A276" s="15" t="n"/>
      <c r="B276" s="14" t="n"/>
      <c r="C276" s="16" t="n"/>
      <c r="D276" s="18" t="n"/>
      <c r="E276" s="14" t="n"/>
      <c r="F276" s="14" t="n"/>
    </row>
    <row r="277">
      <c r="A277" s="15" t="n"/>
      <c r="B277" s="14" t="n"/>
      <c r="C277" s="16" t="n"/>
      <c r="D277" s="18" t="n"/>
      <c r="E277" s="14" t="n"/>
      <c r="F277" s="14" t="n"/>
    </row>
    <row r="278">
      <c r="A278" s="15" t="n"/>
      <c r="B278" s="14" t="n"/>
      <c r="C278" s="16" t="n"/>
      <c r="D278" s="18" t="n"/>
      <c r="E278" s="14" t="n"/>
      <c r="F278" s="14" t="n"/>
    </row>
    <row r="279">
      <c r="A279" s="15" t="n"/>
      <c r="B279" s="14" t="n"/>
      <c r="C279" s="16" t="n"/>
      <c r="D279" s="18" t="n"/>
      <c r="E279" s="14" t="n"/>
      <c r="F279" s="14" t="n"/>
    </row>
    <row r="280">
      <c r="A280" s="15" t="n"/>
      <c r="B280" s="14" t="n"/>
      <c r="C280" s="16" t="n"/>
      <c r="D280" s="18" t="n"/>
      <c r="E280" s="14" t="n"/>
      <c r="F280" s="14" t="n"/>
    </row>
    <row r="281">
      <c r="A281" s="15" t="n"/>
      <c r="B281" s="14" t="n"/>
      <c r="C281" s="16" t="n"/>
      <c r="D281" s="18" t="n"/>
      <c r="E281" s="14" t="n"/>
      <c r="F281" s="14" t="n"/>
    </row>
    <row r="282">
      <c r="A282" s="15" t="n"/>
      <c r="B282" s="14" t="n"/>
      <c r="C282" s="16" t="n"/>
      <c r="D282" s="18" t="n"/>
      <c r="E282" s="14" t="n"/>
      <c r="F282" s="14" t="n"/>
    </row>
    <row r="283">
      <c r="A283" s="15" t="n"/>
      <c r="B283" s="14" t="n"/>
      <c r="C283" s="16" t="n"/>
      <c r="D283" s="18" t="n"/>
      <c r="E283" s="14" t="n"/>
      <c r="F283" s="14" t="n"/>
    </row>
    <row r="284">
      <c r="A284" s="15" t="n"/>
      <c r="B284" s="14" t="n"/>
      <c r="C284" s="16" t="n"/>
      <c r="D284" s="18" t="n"/>
      <c r="E284" s="14" t="n"/>
      <c r="F284" s="14" t="n"/>
    </row>
    <row r="285">
      <c r="A285" s="15" t="n"/>
      <c r="B285" s="14" t="n"/>
      <c r="C285" s="16" t="n"/>
      <c r="D285" s="18" t="n"/>
      <c r="E285" s="14" t="n"/>
      <c r="F285" s="14" t="n"/>
    </row>
    <row r="286">
      <c r="A286" s="15" t="n"/>
      <c r="B286" s="14" t="n"/>
      <c r="C286" s="16" t="n"/>
      <c r="D286" s="18" t="n"/>
      <c r="E286" s="14" t="n"/>
      <c r="F286" s="14" t="n"/>
    </row>
    <row r="287">
      <c r="A287" s="15" t="n"/>
      <c r="B287" s="14" t="n"/>
      <c r="C287" s="16" t="n"/>
      <c r="D287" s="18" t="n"/>
      <c r="E287" s="14" t="n"/>
      <c r="F287" s="14" t="n"/>
    </row>
    <row r="288">
      <c r="A288" s="15" t="n"/>
      <c r="B288" s="14" t="n"/>
      <c r="C288" s="16" t="n"/>
      <c r="D288" s="18" t="n"/>
      <c r="E288" s="14" t="n"/>
      <c r="F288" s="14" t="n"/>
    </row>
    <row r="289">
      <c r="A289" s="15" t="n"/>
      <c r="B289" s="14" t="n"/>
      <c r="C289" s="16" t="n"/>
      <c r="D289" s="18" t="n"/>
      <c r="E289" s="14" t="n"/>
      <c r="F289" s="14" t="n"/>
    </row>
    <row r="290">
      <c r="A290" s="15" t="n"/>
      <c r="B290" s="14" t="n"/>
      <c r="C290" s="16" t="n"/>
      <c r="D290" s="18" t="n"/>
      <c r="E290" s="14" t="n"/>
      <c r="F290" s="14" t="n"/>
    </row>
    <row r="291">
      <c r="A291" s="15" t="n"/>
      <c r="B291" s="14" t="n"/>
      <c r="C291" s="16" t="n"/>
      <c r="D291" s="18" t="n"/>
      <c r="E291" s="14" t="n"/>
      <c r="F291" s="14" t="n"/>
    </row>
    <row r="292">
      <c r="A292" s="15" t="n"/>
      <c r="B292" s="14" t="n"/>
      <c r="C292" s="16" t="n"/>
      <c r="D292" s="18" t="n"/>
      <c r="E292" s="14" t="n"/>
      <c r="F292" s="14" t="n"/>
    </row>
    <row r="293">
      <c r="A293" s="15" t="n"/>
      <c r="B293" s="14" t="n"/>
      <c r="C293" s="16" t="n"/>
      <c r="D293" s="18" t="n"/>
      <c r="E293" s="14" t="n"/>
      <c r="F293" s="14" t="n"/>
    </row>
    <row r="294">
      <c r="A294" s="15" t="n"/>
      <c r="B294" s="14" t="n"/>
      <c r="C294" s="16" t="n"/>
      <c r="D294" s="18" t="n"/>
      <c r="E294" s="14" t="n"/>
      <c r="F294" s="14" t="n"/>
    </row>
    <row r="295">
      <c r="A295" s="15" t="n"/>
      <c r="B295" s="14" t="n"/>
      <c r="C295" s="16" t="n"/>
      <c r="D295" s="18" t="n"/>
      <c r="E295" s="14" t="n"/>
      <c r="F295" s="14" t="n"/>
    </row>
    <row r="296">
      <c r="A296" s="15" t="n"/>
      <c r="B296" s="14" t="n"/>
      <c r="C296" s="16" t="n"/>
      <c r="D296" s="18" t="n"/>
      <c r="E296" s="14" t="n"/>
      <c r="F296" s="14" t="n"/>
    </row>
    <row r="297">
      <c r="A297" s="15" t="n"/>
      <c r="B297" s="14" t="n"/>
      <c r="C297" s="16" t="n"/>
      <c r="D297" s="18" t="n"/>
      <c r="E297" s="14" t="n"/>
      <c r="F297" s="14" t="n"/>
    </row>
    <row r="298">
      <c r="A298" s="15" t="n"/>
      <c r="B298" s="14" t="n"/>
      <c r="C298" s="16" t="n"/>
      <c r="D298" s="18" t="n"/>
      <c r="E298" s="14" t="n"/>
      <c r="F298" s="14" t="n"/>
    </row>
    <row r="299">
      <c r="A299" s="15" t="n"/>
      <c r="B299" s="14" t="n"/>
      <c r="C299" s="16" t="n"/>
      <c r="D299" s="18" t="n"/>
      <c r="E299" s="14" t="n"/>
      <c r="F299" s="14" t="n"/>
    </row>
    <row r="300">
      <c r="A300" s="15" t="n"/>
      <c r="B300" s="14" t="n"/>
      <c r="C300" s="16" t="n"/>
      <c r="D300" s="18" t="n"/>
      <c r="E300" s="14" t="n"/>
      <c r="F300" s="14" t="n"/>
    </row>
    <row r="301">
      <c r="A301" s="15" t="n"/>
      <c r="B301" s="14" t="n"/>
      <c r="C301" s="16" t="n"/>
      <c r="D301" s="18" t="n"/>
      <c r="E301" s="14" t="n"/>
      <c r="F301" s="14" t="n"/>
    </row>
    <row r="302">
      <c r="A302" s="15" t="n"/>
      <c r="B302" s="14" t="n"/>
      <c r="C302" s="16" t="n"/>
      <c r="D302" s="18" t="n"/>
      <c r="E302" s="14" t="n"/>
      <c r="F302" s="14" t="n"/>
    </row>
    <row r="303">
      <c r="A303" s="15" t="n"/>
      <c r="B303" s="14" t="n"/>
      <c r="C303" s="16" t="n"/>
      <c r="D303" s="18" t="n"/>
      <c r="E303" s="14" t="n"/>
      <c r="F303" s="14" t="n"/>
    </row>
    <row r="304">
      <c r="A304" s="15" t="n"/>
      <c r="B304" s="14" t="n"/>
      <c r="C304" s="16" t="n"/>
      <c r="D304" s="18" t="n"/>
      <c r="E304" s="14" t="n"/>
      <c r="F304" s="14" t="n"/>
    </row>
    <row r="305">
      <c r="A305" s="15" t="n"/>
      <c r="B305" s="14" t="n"/>
      <c r="C305" s="16" t="n"/>
      <c r="D305" s="18" t="n"/>
      <c r="E305" s="14" t="n"/>
      <c r="F305" s="14" t="n"/>
    </row>
    <row r="306">
      <c r="A306" s="15" t="n"/>
      <c r="B306" s="14" t="n"/>
      <c r="C306" s="16" t="n"/>
      <c r="D306" s="18" t="n"/>
      <c r="E306" s="14" t="n"/>
      <c r="F306" s="14" t="n"/>
    </row>
    <row r="307">
      <c r="A307" s="15" t="n"/>
      <c r="B307" s="14" t="n"/>
      <c r="C307" s="16" t="n"/>
      <c r="D307" s="18" t="n"/>
      <c r="E307" s="14" t="n"/>
      <c r="F307" s="14" t="n"/>
    </row>
    <row r="308">
      <c r="A308" s="15" t="n"/>
      <c r="B308" s="14" t="n"/>
      <c r="C308" s="16" t="n"/>
      <c r="D308" s="18" t="n"/>
      <c r="E308" s="14" t="n"/>
      <c r="F308" s="14" t="n"/>
    </row>
    <row r="309">
      <c r="A309" s="15" t="n"/>
      <c r="B309" s="14" t="n"/>
      <c r="C309" s="16" t="n"/>
      <c r="D309" s="18" t="n"/>
      <c r="E309" s="14" t="n"/>
      <c r="F309" s="14" t="n"/>
    </row>
    <row r="310">
      <c r="A310" s="15" t="n"/>
      <c r="B310" s="14" t="n"/>
      <c r="C310" s="16" t="n"/>
      <c r="D310" s="18" t="n"/>
      <c r="E310" s="14" t="n"/>
      <c r="F310" s="14" t="n"/>
    </row>
    <row r="311">
      <c r="A311" s="15" t="n"/>
      <c r="B311" s="14" t="n"/>
      <c r="C311" s="16" t="n"/>
      <c r="D311" s="18" t="n"/>
      <c r="E311" s="14" t="n"/>
      <c r="F311" s="14" t="n"/>
    </row>
    <row r="312">
      <c r="A312" s="15" t="n"/>
      <c r="B312" s="14" t="n"/>
      <c r="C312" s="16" t="n"/>
      <c r="D312" s="18" t="n"/>
      <c r="E312" s="14" t="n"/>
      <c r="F312" s="14" t="n"/>
    </row>
    <row r="313">
      <c r="A313" s="15" t="n"/>
      <c r="B313" s="14" t="n"/>
      <c r="C313" s="16" t="n"/>
      <c r="D313" s="18" t="n"/>
      <c r="E313" s="14" t="n"/>
      <c r="F313" s="14" t="n"/>
    </row>
    <row r="314">
      <c r="A314" s="15" t="n"/>
      <c r="B314" s="14" t="n"/>
      <c r="C314" s="16" t="n"/>
      <c r="D314" s="18" t="n"/>
      <c r="E314" s="14" t="n"/>
      <c r="F314" s="14" t="n"/>
    </row>
    <row r="315">
      <c r="A315" s="15" t="n"/>
      <c r="B315" s="14" t="n"/>
      <c r="C315" s="16" t="n"/>
      <c r="D315" s="18" t="n"/>
      <c r="E315" s="14" t="n"/>
      <c r="F315" s="14" t="n"/>
    </row>
    <row r="316">
      <c r="A316" s="15" t="n"/>
      <c r="B316" s="14" t="n"/>
      <c r="C316" s="16" t="n"/>
      <c r="D316" s="18" t="n"/>
      <c r="E316" s="14" t="n"/>
      <c r="F316" s="14" t="n"/>
    </row>
    <row r="317">
      <c r="A317" s="15" t="n"/>
      <c r="B317" s="14" t="n"/>
      <c r="C317" s="16" t="n"/>
      <c r="D317" s="18" t="n"/>
      <c r="E317" s="14" t="n"/>
      <c r="F317" s="14" t="n"/>
    </row>
    <row r="318">
      <c r="A318" s="15" t="n"/>
      <c r="B318" s="14" t="n"/>
      <c r="C318" s="16" t="n"/>
      <c r="D318" s="18" t="n"/>
      <c r="E318" s="14" t="n"/>
      <c r="F318" s="14" t="n"/>
    </row>
    <row r="319">
      <c r="A319" s="15" t="n"/>
      <c r="B319" s="14" t="n"/>
      <c r="C319" s="16" t="n"/>
      <c r="D319" s="18" t="n"/>
      <c r="E319" s="14" t="n"/>
      <c r="F319" s="14" t="n"/>
    </row>
    <row r="320">
      <c r="A320" s="15" t="n"/>
      <c r="B320" s="14" t="n"/>
      <c r="C320" s="16" t="n"/>
      <c r="D320" s="18" t="n"/>
      <c r="E320" s="14" t="n"/>
      <c r="F320" s="14" t="n"/>
    </row>
    <row r="321">
      <c r="A321" s="15" t="n"/>
      <c r="B321" s="14" t="n"/>
      <c r="C321" s="16" t="n"/>
      <c r="D321" s="18" t="n"/>
      <c r="E321" s="14" t="n"/>
      <c r="F321" s="14" t="n"/>
    </row>
    <row r="322">
      <c r="A322" s="15" t="n"/>
      <c r="B322" s="14" t="n"/>
      <c r="C322" s="16" t="n"/>
      <c r="D322" s="18" t="n"/>
      <c r="E322" s="14" t="n"/>
      <c r="F322" s="14" t="n"/>
    </row>
    <row r="323">
      <c r="A323" s="15" t="n"/>
      <c r="B323" s="14" t="n"/>
      <c r="C323" s="16" t="n"/>
      <c r="D323" s="18" t="n"/>
      <c r="E323" s="14" t="n"/>
      <c r="F323" s="14" t="n"/>
    </row>
    <row r="324">
      <c r="A324" s="15" t="n"/>
      <c r="B324" s="14" t="n"/>
      <c r="C324" s="16" t="n"/>
      <c r="D324" s="18" t="n"/>
      <c r="E324" s="14" t="n"/>
      <c r="F324" s="14" t="n"/>
    </row>
    <row r="325">
      <c r="A325" s="15" t="n"/>
      <c r="B325" s="14" t="n"/>
      <c r="C325" s="16" t="n"/>
      <c r="D325" s="18" t="n"/>
      <c r="E325" s="14" t="n"/>
      <c r="F325" s="14" t="n"/>
    </row>
    <row r="326">
      <c r="A326" s="15" t="n"/>
      <c r="B326" s="14" t="n"/>
      <c r="C326" s="16" t="n"/>
      <c r="D326" s="18" t="n"/>
      <c r="E326" s="14" t="n"/>
      <c r="F326" s="14" t="n"/>
    </row>
    <row r="327">
      <c r="A327" s="15" t="n"/>
      <c r="B327" s="14" t="n"/>
      <c r="C327" s="16" t="n"/>
      <c r="D327" s="18" t="n"/>
      <c r="E327" s="14" t="n"/>
      <c r="F327" s="14" t="n"/>
    </row>
    <row r="328">
      <c r="A328" s="15" t="n"/>
      <c r="B328" s="14" t="n"/>
      <c r="C328" s="16" t="n"/>
      <c r="D328" s="18" t="n"/>
      <c r="E328" s="14" t="n"/>
      <c r="F328" s="14" t="n"/>
    </row>
    <row r="329">
      <c r="A329" s="15" t="n"/>
      <c r="B329" s="14" t="n"/>
      <c r="C329" s="16" t="n"/>
      <c r="D329" s="18" t="n"/>
      <c r="E329" s="14" t="n"/>
      <c r="F329" s="14" t="n"/>
    </row>
    <row r="330">
      <c r="A330" s="15" t="n"/>
      <c r="B330" s="14" t="n"/>
      <c r="C330" s="16" t="n"/>
      <c r="D330" s="18" t="n"/>
      <c r="E330" s="14" t="n"/>
      <c r="F330" s="14" t="n"/>
    </row>
    <row r="331">
      <c r="A331" s="15" t="n"/>
      <c r="B331" s="14" t="n"/>
      <c r="C331" s="16" t="n"/>
      <c r="D331" s="18" t="n"/>
      <c r="E331" s="14" t="n"/>
      <c r="F331" s="14" t="n"/>
    </row>
    <row r="332">
      <c r="A332" s="15" t="n"/>
      <c r="B332" s="14" t="n"/>
      <c r="C332" s="16" t="n"/>
      <c r="D332" s="18" t="n"/>
      <c r="E332" s="14" t="n"/>
      <c r="F332" s="14" t="n"/>
    </row>
    <row r="333">
      <c r="A333" s="15" t="n"/>
      <c r="B333" s="14" t="n"/>
      <c r="C333" s="16" t="n"/>
      <c r="D333" s="18" t="n"/>
      <c r="E333" s="14" t="n"/>
      <c r="F333" s="14" t="n"/>
    </row>
    <row r="334">
      <c r="A334" s="15" t="n"/>
      <c r="B334" s="14" t="n"/>
      <c r="C334" s="16" t="n"/>
      <c r="D334" s="18" t="n"/>
      <c r="E334" s="14" t="n"/>
      <c r="F334" s="14" t="n"/>
    </row>
    <row r="335">
      <c r="A335" s="15" t="n"/>
      <c r="B335" s="14" t="n"/>
      <c r="C335" s="16" t="n"/>
      <c r="D335" s="18" t="n"/>
      <c r="E335" s="14" t="n"/>
      <c r="F335" s="14" t="n"/>
    </row>
    <row r="336">
      <c r="A336" s="15" t="n"/>
      <c r="B336" s="14" t="n"/>
      <c r="C336" s="16" t="n"/>
      <c r="D336" s="18" t="n"/>
      <c r="E336" s="14" t="n"/>
      <c r="F336" s="14" t="n"/>
    </row>
    <row r="337">
      <c r="A337" s="15" t="n"/>
      <c r="B337" s="14" t="n"/>
      <c r="C337" s="16" t="n"/>
      <c r="D337" s="18" t="n"/>
      <c r="E337" s="14" t="n"/>
      <c r="F337" s="14" t="n"/>
    </row>
    <row r="338">
      <c r="A338" s="15" t="n"/>
      <c r="B338" s="14" t="n"/>
      <c r="C338" s="16" t="n"/>
      <c r="D338" s="18" t="n"/>
      <c r="E338" s="14" t="n"/>
      <c r="F338" s="14" t="n"/>
    </row>
    <row r="339">
      <c r="A339" s="15" t="n"/>
      <c r="B339" s="14" t="n"/>
      <c r="C339" s="16" t="n"/>
      <c r="D339" s="18" t="n"/>
      <c r="E339" s="14" t="n"/>
      <c r="F339" s="14" t="n"/>
    </row>
    <row r="340">
      <c r="A340" s="15" t="n"/>
      <c r="B340" s="14" t="n"/>
      <c r="C340" s="16" t="n"/>
      <c r="D340" s="18" t="n"/>
      <c r="E340" s="14" t="n"/>
      <c r="F340" s="14" t="n"/>
    </row>
    <row r="341">
      <c r="A341" s="15" t="n"/>
      <c r="B341" s="14" t="n"/>
      <c r="C341" s="16" t="n"/>
      <c r="D341" s="18" t="n"/>
      <c r="E341" s="14" t="n"/>
      <c r="F341" s="14" t="n"/>
    </row>
    <row r="342">
      <c r="A342" s="15" t="n"/>
      <c r="B342" s="14" t="n"/>
      <c r="C342" s="16" t="n"/>
      <c r="D342" s="18" t="n"/>
      <c r="E342" s="14" t="n"/>
      <c r="F342" s="14" t="n"/>
    </row>
    <row r="343">
      <c r="A343" s="15" t="n"/>
      <c r="B343" s="14" t="n"/>
      <c r="C343" s="16" t="n"/>
      <c r="D343" s="18" t="n"/>
      <c r="E343" s="14" t="n"/>
      <c r="F343" s="14" t="n"/>
    </row>
    <row r="344">
      <c r="A344" s="15" t="n"/>
      <c r="B344" s="14" t="n"/>
      <c r="C344" s="16" t="n"/>
      <c r="D344" s="18" t="n"/>
      <c r="E344" s="14" t="n"/>
      <c r="F344" s="14" t="n"/>
    </row>
    <row r="345">
      <c r="A345" s="15" t="n"/>
      <c r="B345" s="14" t="n"/>
      <c r="C345" s="16" t="n"/>
      <c r="D345" s="18" t="n"/>
      <c r="E345" s="14" t="n"/>
      <c r="F345" s="14" t="n"/>
    </row>
    <row r="346">
      <c r="A346" s="15" t="n"/>
      <c r="B346" s="14" t="n"/>
      <c r="C346" s="16" t="n"/>
      <c r="D346" s="18" t="n"/>
      <c r="E346" s="14" t="n"/>
      <c r="F346" s="14" t="n"/>
    </row>
    <row r="347">
      <c r="A347" s="15" t="n"/>
      <c r="B347" s="14" t="n"/>
      <c r="C347" s="16" t="n"/>
      <c r="D347" s="18" t="n"/>
      <c r="E347" s="14" t="n"/>
      <c r="F347" s="14" t="n"/>
    </row>
    <row r="348">
      <c r="A348" s="15" t="n"/>
      <c r="B348" s="14" t="n"/>
      <c r="C348" s="16" t="n"/>
      <c r="D348" s="18" t="n"/>
      <c r="E348" s="14" t="n"/>
      <c r="F348" s="14" t="n"/>
    </row>
    <row r="349">
      <c r="A349" s="15" t="n"/>
      <c r="B349" s="14" t="n"/>
      <c r="C349" s="16" t="n"/>
      <c r="D349" s="18" t="n"/>
      <c r="E349" s="14" t="n"/>
      <c r="F349" s="14" t="n"/>
    </row>
    <row r="350">
      <c r="A350" s="15" t="n"/>
      <c r="B350" s="14" t="n"/>
      <c r="C350" s="16" t="n"/>
      <c r="D350" s="18" t="n"/>
      <c r="E350" s="14" t="n"/>
      <c r="F350" s="14" t="n"/>
    </row>
    <row r="351">
      <c r="A351" s="15" t="n"/>
      <c r="B351" s="14" t="n"/>
      <c r="C351" s="16" t="n"/>
      <c r="D351" s="18" t="n"/>
      <c r="E351" s="14" t="n"/>
      <c r="F351" s="14" t="n"/>
    </row>
    <row r="352">
      <c r="A352" s="15" t="n"/>
      <c r="B352" s="14" t="n"/>
      <c r="C352" s="16" t="n"/>
      <c r="D352" s="18" t="n"/>
      <c r="E352" s="14" t="n"/>
      <c r="F352" s="14" t="n"/>
    </row>
    <row r="353">
      <c r="A353" s="15" t="n"/>
      <c r="B353" s="14" t="n"/>
      <c r="C353" s="16" t="n"/>
      <c r="D353" s="18" t="n"/>
      <c r="E353" s="14" t="n"/>
      <c r="F353" s="14" t="n"/>
    </row>
    <row r="354">
      <c r="A354" s="15" t="n"/>
      <c r="B354" s="14" t="n"/>
      <c r="C354" s="16" t="n"/>
      <c r="D354" s="18" t="n"/>
      <c r="E354" s="14" t="n"/>
      <c r="F354" s="14" t="n"/>
    </row>
    <row r="355">
      <c r="A355" s="15" t="n"/>
      <c r="B355" s="14" t="n"/>
      <c r="C355" s="16" t="n"/>
      <c r="D355" s="18" t="n"/>
      <c r="E355" s="14" t="n"/>
      <c r="F355" s="14" t="n"/>
    </row>
    <row r="356">
      <c r="A356" s="15" t="n"/>
      <c r="B356" s="14" t="n"/>
      <c r="C356" s="16" t="n"/>
      <c r="D356" s="18" t="n"/>
      <c r="E356" s="14" t="n"/>
      <c r="F356" s="14" t="n"/>
    </row>
    <row r="357">
      <c r="A357" s="15" t="n"/>
      <c r="B357" s="14" t="n"/>
      <c r="C357" s="16" t="n"/>
      <c r="D357" s="18" t="n"/>
      <c r="E357" s="14" t="n"/>
      <c r="F357" s="14" t="n"/>
    </row>
    <row r="358">
      <c r="A358" s="15" t="n"/>
      <c r="B358" s="14" t="n"/>
      <c r="C358" s="16" t="n"/>
      <c r="D358" s="18" t="n"/>
      <c r="E358" s="14" t="n"/>
      <c r="F358" s="14" t="n"/>
    </row>
    <row r="359">
      <c r="A359" s="15" t="n"/>
      <c r="B359" s="14" t="n"/>
      <c r="C359" s="16" t="n"/>
      <c r="D359" s="18" t="n"/>
      <c r="E359" s="14" t="n"/>
      <c r="F359" s="14" t="n"/>
    </row>
    <row r="360">
      <c r="A360" s="15" t="n"/>
      <c r="B360" s="14" t="n"/>
      <c r="C360" s="16" t="n"/>
      <c r="D360" s="18" t="n"/>
      <c r="E360" s="14" t="n"/>
      <c r="F360" s="14" t="n"/>
    </row>
    <row r="361">
      <c r="A361" s="15" t="n"/>
      <c r="B361" s="14" t="n"/>
      <c r="C361" s="16" t="n"/>
      <c r="D361" s="18" t="n"/>
      <c r="E361" s="14" t="n"/>
      <c r="F361" s="14" t="n"/>
    </row>
    <row r="362">
      <c r="A362" s="15" t="n"/>
      <c r="B362" s="14" t="n"/>
      <c r="C362" s="16" t="n"/>
      <c r="D362" s="18" t="n"/>
      <c r="E362" s="14" t="n"/>
      <c r="F362" s="14" t="n"/>
    </row>
    <row r="363">
      <c r="A363" s="15" t="n"/>
      <c r="B363" s="14" t="n"/>
      <c r="C363" s="16" t="n"/>
      <c r="D363" s="18" t="n"/>
      <c r="E363" s="14" t="n"/>
      <c r="F363" s="14" t="n"/>
    </row>
    <row r="364">
      <c r="A364" s="15" t="n"/>
      <c r="B364" s="14" t="n"/>
      <c r="C364" s="16" t="n"/>
      <c r="D364" s="18" t="n"/>
      <c r="E364" s="14" t="n"/>
      <c r="F364" s="14" t="n"/>
    </row>
    <row r="365">
      <c r="A365" s="15" t="n"/>
      <c r="B365" s="14" t="n"/>
      <c r="C365" s="16" t="n"/>
      <c r="D365" s="18" t="n"/>
      <c r="E365" s="14" t="n"/>
      <c r="F365" s="14" t="n"/>
    </row>
    <row r="366">
      <c r="A366" s="15" t="n"/>
      <c r="B366" s="14" t="n"/>
      <c r="C366" s="16" t="n"/>
      <c r="D366" s="18" t="n"/>
      <c r="E366" s="14" t="n"/>
      <c r="F366" s="14" t="n"/>
    </row>
    <row r="367">
      <c r="A367" s="15" t="n"/>
      <c r="B367" s="14" t="n"/>
      <c r="C367" s="16" t="n"/>
      <c r="D367" s="18" t="n"/>
      <c r="E367" s="14" t="n"/>
      <c r="F367" s="14" t="n"/>
    </row>
    <row r="368">
      <c r="A368" s="15" t="n"/>
      <c r="B368" s="14" t="n"/>
      <c r="C368" s="16" t="n"/>
      <c r="D368" s="18" t="n"/>
      <c r="E368" s="14" t="n"/>
      <c r="F368" s="14" t="n"/>
    </row>
    <row r="369">
      <c r="A369" s="15" t="n"/>
      <c r="B369" s="14" t="n"/>
      <c r="C369" s="16" t="n"/>
      <c r="D369" s="18" t="n"/>
      <c r="E369" s="14" t="n"/>
      <c r="F369" s="14" t="n"/>
    </row>
    <row r="370">
      <c r="A370" s="15" t="n"/>
      <c r="B370" s="14" t="n"/>
      <c r="C370" s="16" t="n"/>
      <c r="D370" s="18" t="n"/>
      <c r="E370" s="14" t="n"/>
      <c r="F370" s="14" t="n"/>
    </row>
    <row r="371">
      <c r="A371" s="15" t="n"/>
      <c r="B371" s="14" t="n"/>
      <c r="C371" s="16" t="n"/>
      <c r="D371" s="18" t="n"/>
      <c r="E371" s="14" t="n"/>
      <c r="F371" s="14" t="n"/>
    </row>
    <row r="372">
      <c r="A372" s="15" t="n"/>
      <c r="B372" s="14" t="n"/>
      <c r="C372" s="16" t="n"/>
      <c r="D372" s="18" t="n"/>
      <c r="E372" s="14" t="n"/>
      <c r="F372" s="14" t="n"/>
    </row>
    <row r="373">
      <c r="A373" s="15" t="n"/>
      <c r="B373" s="14" t="n"/>
      <c r="C373" s="16" t="n"/>
      <c r="D373" s="18" t="n"/>
      <c r="E373" s="14" t="n"/>
      <c r="F373" s="14" t="n"/>
    </row>
    <row r="374">
      <c r="A374" s="15" t="n"/>
      <c r="B374" s="14" t="n"/>
      <c r="C374" s="16" t="n"/>
      <c r="D374" s="18" t="n"/>
      <c r="E374" s="14" t="n"/>
      <c r="F374" s="14" t="n"/>
    </row>
    <row r="375">
      <c r="A375" s="15" t="n"/>
      <c r="B375" s="14" t="n"/>
      <c r="C375" s="16" t="n"/>
      <c r="D375" s="18" t="n"/>
      <c r="E375" s="14" t="n"/>
      <c r="F375" s="14" t="n"/>
    </row>
    <row r="376">
      <c r="A376" s="15" t="n"/>
      <c r="B376" s="14" t="n"/>
      <c r="C376" s="16" t="n"/>
      <c r="D376" s="18" t="n"/>
      <c r="E376" s="14" t="n"/>
      <c r="F376" s="14" t="n"/>
    </row>
    <row r="377">
      <c r="A377" s="15" t="n"/>
      <c r="B377" s="14" t="n"/>
      <c r="C377" s="16" t="n"/>
      <c r="D377" s="18" t="n"/>
      <c r="E377" s="14" t="n"/>
      <c r="F377" s="14" t="n"/>
    </row>
    <row r="378">
      <c r="A378" s="15" t="n"/>
      <c r="B378" s="14" t="n"/>
      <c r="C378" s="16" t="n"/>
      <c r="D378" s="18" t="n"/>
      <c r="E378" s="14" t="n"/>
      <c r="F378" s="14" t="n"/>
    </row>
    <row r="379">
      <c r="A379" s="15" t="n"/>
      <c r="B379" s="14" t="n"/>
      <c r="C379" s="16" t="n"/>
      <c r="D379" s="18" t="n"/>
      <c r="E379" s="14" t="n"/>
      <c r="F379" s="14" t="n"/>
    </row>
    <row r="380">
      <c r="A380" s="15" t="n"/>
      <c r="B380" s="14" t="n"/>
      <c r="C380" s="16" t="n"/>
      <c r="D380" s="18" t="n"/>
      <c r="E380" s="14" t="n"/>
      <c r="F380" s="14" t="n"/>
    </row>
    <row r="381">
      <c r="A381" s="15" t="n"/>
      <c r="B381" s="14" t="n"/>
      <c r="C381" s="16" t="n"/>
      <c r="D381" s="18" t="n"/>
      <c r="E381" s="14" t="n"/>
      <c r="F381" s="14" t="n"/>
    </row>
    <row r="382">
      <c r="A382" s="15" t="n"/>
      <c r="B382" s="14" t="n"/>
      <c r="C382" s="16" t="n"/>
      <c r="D382" s="18" t="n"/>
      <c r="E382" s="14" t="n"/>
      <c r="F382" s="14" t="n"/>
    </row>
    <row r="383">
      <c r="A383" s="15" t="n"/>
      <c r="B383" s="14" t="n"/>
      <c r="C383" s="16" t="n"/>
      <c r="D383" s="18" t="n"/>
      <c r="E383" s="14" t="n"/>
      <c r="F383" s="14" t="n"/>
    </row>
    <row r="384">
      <c r="A384" s="15" t="n"/>
      <c r="B384" s="14" t="n"/>
      <c r="C384" s="16" t="n"/>
      <c r="D384" s="18" t="n"/>
      <c r="E384" s="14" t="n"/>
      <c r="F384" s="14" t="n"/>
    </row>
    <row r="385">
      <c r="A385" s="15" t="n"/>
      <c r="B385" s="14" t="n"/>
      <c r="C385" s="16" t="n"/>
      <c r="D385" s="18" t="n"/>
      <c r="E385" s="14" t="n"/>
      <c r="F385" s="14" t="n"/>
    </row>
    <row r="386">
      <c r="A386" s="15" t="n"/>
      <c r="B386" s="14" t="n"/>
      <c r="C386" s="16" t="n"/>
      <c r="D386" s="18" t="n"/>
      <c r="E386" s="14" t="n"/>
      <c r="F386" s="14" t="n"/>
    </row>
    <row r="387">
      <c r="A387" s="15" t="n"/>
      <c r="B387" s="14" t="n"/>
      <c r="C387" s="16" t="n"/>
      <c r="D387" s="18" t="n"/>
      <c r="E387" s="14" t="n"/>
      <c r="F387" s="14" t="n"/>
    </row>
    <row r="388">
      <c r="A388" s="15" t="n"/>
      <c r="B388" s="14" t="n"/>
      <c r="C388" s="16" t="n"/>
      <c r="D388" s="18" t="n"/>
      <c r="E388" s="14" t="n"/>
      <c r="F388" s="14" t="n"/>
    </row>
    <row r="389">
      <c r="A389" s="15" t="n"/>
      <c r="B389" s="14" t="n"/>
      <c r="C389" s="16" t="n"/>
      <c r="D389" s="18" t="n"/>
      <c r="E389" s="14" t="n"/>
      <c r="F389" s="14" t="n"/>
    </row>
    <row r="390">
      <c r="A390" s="15" t="n"/>
      <c r="B390" s="14" t="n"/>
      <c r="C390" s="16" t="n"/>
      <c r="D390" s="18" t="n"/>
      <c r="E390" s="14" t="n"/>
      <c r="F390" s="14" t="n"/>
    </row>
    <row r="391">
      <c r="A391" s="15" t="n"/>
      <c r="B391" s="14" t="n"/>
      <c r="C391" s="16" t="n"/>
      <c r="D391" s="18" t="n"/>
      <c r="E391" s="14" t="n"/>
      <c r="F391" s="14" t="n"/>
    </row>
    <row r="392">
      <c r="A392" s="15" t="n"/>
      <c r="B392" s="14" t="n"/>
      <c r="C392" s="16" t="n"/>
      <c r="D392" s="18" t="n"/>
      <c r="E392" s="14" t="n"/>
      <c r="F392" s="14" t="n"/>
    </row>
    <row r="393">
      <c r="A393" s="15" t="n"/>
      <c r="B393" s="14" t="n"/>
      <c r="C393" s="16" t="n"/>
      <c r="D393" s="18" t="n"/>
      <c r="E393" s="14" t="n"/>
      <c r="F393" s="14" t="n"/>
    </row>
    <row r="394">
      <c r="A394" s="15" t="n"/>
      <c r="B394" s="14" t="n"/>
      <c r="C394" s="16" t="n"/>
      <c r="D394" s="18" t="n"/>
      <c r="E394" s="14" t="n"/>
      <c r="F394" s="14" t="n"/>
    </row>
    <row r="395">
      <c r="A395" s="15" t="n"/>
      <c r="B395" s="14" t="n"/>
      <c r="C395" s="16" t="n"/>
      <c r="D395" s="18" t="n"/>
      <c r="E395" s="14" t="n"/>
      <c r="F395" s="14" t="n"/>
    </row>
    <row r="396">
      <c r="A396" s="15" t="n"/>
      <c r="B396" s="14" t="n"/>
      <c r="C396" s="16" t="n"/>
      <c r="D396" s="18" t="n"/>
      <c r="E396" s="14" t="n"/>
      <c r="F396" s="14" t="n"/>
    </row>
    <row r="397">
      <c r="A397" s="15" t="n"/>
      <c r="B397" s="14" t="n"/>
      <c r="C397" s="16" t="n"/>
      <c r="D397" s="18" t="n"/>
      <c r="E397" s="14" t="n"/>
      <c r="F397" s="14" t="n"/>
    </row>
    <row r="398">
      <c r="A398" s="15" t="n"/>
      <c r="B398" s="14" t="n"/>
      <c r="C398" s="16" t="n"/>
      <c r="D398" s="18" t="n"/>
      <c r="E398" s="14" t="n"/>
      <c r="F398" s="14" t="n"/>
    </row>
    <row r="399">
      <c r="A399" s="15" t="n"/>
      <c r="B399" s="14" t="n"/>
      <c r="C399" s="16" t="n"/>
      <c r="D399" s="18" t="n"/>
      <c r="E399" s="14" t="n"/>
      <c r="F399" s="14" t="n"/>
    </row>
    <row r="400">
      <c r="A400" s="15" t="n"/>
      <c r="B400" s="14" t="n"/>
      <c r="C400" s="16" t="n"/>
      <c r="D400" s="18" t="n"/>
      <c r="E400" s="14" t="n"/>
      <c r="F400" s="14" t="n"/>
    </row>
    <row r="401">
      <c r="A401" s="15" t="n"/>
      <c r="B401" s="14" t="n"/>
      <c r="C401" s="16" t="n"/>
      <c r="D401" s="18" t="n"/>
      <c r="E401" s="14" t="n"/>
      <c r="F401" s="14" t="n"/>
    </row>
    <row r="402">
      <c r="A402" s="19" t="n"/>
      <c r="C402" s="20" t="n"/>
      <c r="D402" s="12" t="n"/>
    </row>
    <row r="403">
      <c r="A403" s="19" t="n"/>
      <c r="C403" s="20" t="n"/>
      <c r="D403" s="12" t="n"/>
    </row>
    <row r="404">
      <c r="A404" s="19" t="n"/>
      <c r="C404" s="20" t="n"/>
      <c r="D404" s="12" t="n"/>
    </row>
    <row r="405">
      <c r="A405" s="19" t="n"/>
      <c r="C405" s="20" t="n"/>
      <c r="D405" s="12" t="n"/>
    </row>
    <row r="406">
      <c r="A406" s="19" t="n"/>
      <c r="C406" s="20" t="n"/>
      <c r="D406" s="12" t="n"/>
    </row>
    <row r="407">
      <c r="A407" s="19" t="n"/>
      <c r="C407" s="20" t="n"/>
      <c r="D407" s="12" t="n"/>
    </row>
    <row r="408">
      <c r="A408" s="19" t="n"/>
      <c r="C408" s="20" t="n"/>
      <c r="D408" s="12" t="n"/>
    </row>
    <row r="409">
      <c r="A409" s="19" t="n"/>
      <c r="C409" s="20" t="n"/>
      <c r="D409" s="12" t="n"/>
    </row>
    <row r="410">
      <c r="A410" s="19" t="n"/>
      <c r="C410" s="20" t="n"/>
      <c r="D410" s="12" t="n"/>
    </row>
    <row r="411">
      <c r="A411" s="19" t="n"/>
      <c r="C411" s="20" t="n"/>
      <c r="D411" s="12" t="n"/>
    </row>
    <row r="412">
      <c r="A412" s="19" t="n"/>
      <c r="C412" s="20" t="n"/>
      <c r="D412" s="12" t="n"/>
    </row>
    <row r="413">
      <c r="A413" s="19" t="n"/>
      <c r="C413" s="20" t="n"/>
      <c r="D413" s="12" t="n"/>
    </row>
    <row r="414">
      <c r="A414" s="19" t="n"/>
      <c r="C414" s="20" t="n"/>
      <c r="D414" s="12" t="n"/>
    </row>
    <row r="415">
      <c r="A415" s="19" t="n"/>
      <c r="C415" s="20" t="n"/>
      <c r="D415" s="12" t="n"/>
    </row>
    <row r="416">
      <c r="A416" s="19" t="n"/>
      <c r="C416" s="20" t="n"/>
      <c r="D416" s="12" t="n"/>
    </row>
    <row r="417">
      <c r="A417" s="19" t="n"/>
      <c r="C417" s="20" t="n"/>
      <c r="D417" s="12" t="n"/>
    </row>
    <row r="418">
      <c r="A418" s="19" t="n"/>
      <c r="C418" s="20" t="n"/>
      <c r="D418" s="12" t="n"/>
    </row>
    <row r="419">
      <c r="A419" s="19" t="n"/>
      <c r="C419" s="20" t="n"/>
      <c r="D419" s="12" t="n"/>
    </row>
    <row r="420">
      <c r="A420" s="19" t="n"/>
      <c r="C420" s="20" t="n"/>
      <c r="D420" s="12" t="n"/>
    </row>
    <row r="421">
      <c r="A421" s="19" t="n"/>
      <c r="C421" s="20" t="n"/>
      <c r="D421" s="12" t="n"/>
    </row>
    <row r="422">
      <c r="A422" s="19" t="n"/>
      <c r="C422" s="20" t="n"/>
      <c r="D422" s="12" t="n"/>
    </row>
    <row r="423">
      <c r="A423" s="19" t="n"/>
      <c r="C423" s="20" t="n"/>
      <c r="D423" s="12" t="n"/>
    </row>
    <row r="424">
      <c r="A424" s="19" t="n"/>
      <c r="C424" s="20" t="n"/>
      <c r="D424" s="12" t="n"/>
    </row>
    <row r="425">
      <c r="A425" s="19" t="n"/>
      <c r="C425" s="20" t="n"/>
      <c r="D425" s="12" t="n"/>
    </row>
    <row r="426">
      <c r="A426" s="19" t="n"/>
      <c r="C426" s="20" t="n"/>
      <c r="D426" s="12" t="n"/>
    </row>
    <row r="427">
      <c r="A427" s="19" t="n"/>
      <c r="C427" s="20" t="n"/>
      <c r="D427" s="12" t="n"/>
    </row>
    <row r="428">
      <c r="A428" s="19" t="n"/>
      <c r="C428" s="20" t="n"/>
      <c r="D428" s="12" t="n"/>
    </row>
    <row r="429">
      <c r="A429" s="19" t="n"/>
      <c r="C429" s="20" t="n"/>
      <c r="D429" s="12" t="n"/>
    </row>
    <row r="430">
      <c r="A430" s="19" t="n"/>
      <c r="C430" s="20" t="n"/>
      <c r="D430" s="12" t="n"/>
    </row>
    <row r="431">
      <c r="A431" s="19" t="n"/>
      <c r="C431" s="20" t="n"/>
      <c r="D431" s="12" t="n"/>
    </row>
    <row r="432">
      <c r="A432" s="19" t="n"/>
      <c r="C432" s="20" t="n"/>
      <c r="D432" s="12" t="n"/>
    </row>
    <row r="433">
      <c r="A433" s="19" t="n"/>
      <c r="C433" s="20" t="n"/>
      <c r="D433" s="12" t="n"/>
    </row>
    <row r="434">
      <c r="A434" s="19" t="n"/>
      <c r="C434" s="20" t="n"/>
      <c r="D434" s="12" t="n"/>
    </row>
    <row r="435">
      <c r="A435" s="19" t="n"/>
      <c r="C435" s="20" t="n"/>
      <c r="D435" s="12" t="n"/>
    </row>
    <row r="436">
      <c r="A436" s="19" t="n"/>
      <c r="C436" s="20" t="n"/>
      <c r="D436" s="12" t="n"/>
    </row>
    <row r="437">
      <c r="A437" s="19" t="n"/>
      <c r="C437" s="20" t="n"/>
      <c r="D437" s="12" t="n"/>
    </row>
    <row r="438">
      <c r="A438" s="19" t="n"/>
      <c r="C438" s="20" t="n"/>
      <c r="D438" s="12" t="n"/>
    </row>
    <row r="439">
      <c r="A439" s="19" t="n"/>
      <c r="C439" s="20" t="n"/>
      <c r="D439" s="12" t="n"/>
    </row>
    <row r="440">
      <c r="A440" s="19" t="n"/>
      <c r="C440" s="20" t="n"/>
      <c r="D440" s="12" t="n"/>
    </row>
    <row r="441">
      <c r="A441" s="19" t="n"/>
      <c r="C441" s="20" t="n"/>
      <c r="D441" s="12" t="n"/>
    </row>
    <row r="442">
      <c r="A442" s="19" t="n"/>
      <c r="C442" s="20" t="n"/>
      <c r="D442" s="12" t="n"/>
    </row>
    <row r="443">
      <c r="A443" s="19" t="n"/>
      <c r="C443" s="20" t="n"/>
      <c r="D443" s="12" t="n"/>
    </row>
    <row r="444">
      <c r="A444" s="19" t="n"/>
      <c r="C444" s="20" t="n"/>
      <c r="D444" s="12" t="n"/>
    </row>
    <row r="445">
      <c r="A445" s="19" t="n"/>
      <c r="C445" s="20" t="n"/>
      <c r="D445" s="12" t="n"/>
    </row>
    <row r="446">
      <c r="A446" s="19" t="n"/>
      <c r="C446" s="20" t="n"/>
      <c r="D446" s="12" t="n"/>
    </row>
    <row r="447">
      <c r="A447" s="19" t="n"/>
      <c r="C447" s="20" t="n"/>
      <c r="D447" s="12" t="n"/>
    </row>
    <row r="448">
      <c r="A448" s="19" t="n"/>
      <c r="C448" s="20" t="n"/>
      <c r="D448" s="12" t="n"/>
    </row>
    <row r="449">
      <c r="A449" s="19" t="n"/>
      <c r="C449" s="20" t="n"/>
      <c r="D449" s="12" t="n"/>
    </row>
    <row r="450">
      <c r="A450" s="19" t="n"/>
      <c r="C450" s="20" t="n"/>
      <c r="D450" s="12" t="n"/>
    </row>
    <row r="451">
      <c r="A451" s="19" t="n"/>
      <c r="C451" s="20" t="n"/>
      <c r="D451" s="12" t="n"/>
    </row>
    <row r="452">
      <c r="A452" s="19" t="n"/>
      <c r="C452" s="20" t="n"/>
      <c r="D452" s="12" t="n"/>
    </row>
    <row r="453">
      <c r="A453" s="19" t="n"/>
      <c r="C453" s="20" t="n"/>
      <c r="D453" s="12" t="n"/>
    </row>
    <row r="454">
      <c r="A454" s="19" t="n"/>
      <c r="C454" s="20" t="n"/>
      <c r="D454" s="12" t="n"/>
    </row>
    <row r="455">
      <c r="A455" s="19" t="n"/>
      <c r="C455" s="20" t="n"/>
      <c r="D455" s="12" t="n"/>
    </row>
    <row r="456">
      <c r="A456" s="19" t="n"/>
      <c r="C456" s="20" t="n"/>
      <c r="D456" s="12" t="n"/>
    </row>
    <row r="457">
      <c r="A457" s="19" t="n"/>
      <c r="C457" s="20" t="n"/>
      <c r="D457" s="12" t="n"/>
    </row>
    <row r="458">
      <c r="A458" s="19" t="n"/>
      <c r="C458" s="20" t="n"/>
      <c r="D458" s="12" t="n"/>
    </row>
    <row r="459">
      <c r="A459" s="19" t="n"/>
      <c r="C459" s="20" t="n"/>
      <c r="D459" s="12" t="n"/>
    </row>
    <row r="460">
      <c r="A460" s="19" t="n"/>
      <c r="C460" s="20" t="n"/>
      <c r="D460" s="12" t="n"/>
    </row>
    <row r="461">
      <c r="A461" s="19" t="n"/>
      <c r="C461" s="20" t="n"/>
      <c r="D461" s="12" t="n"/>
    </row>
    <row r="462">
      <c r="A462" s="19" t="n"/>
      <c r="C462" s="20" t="n"/>
      <c r="D462" s="12" t="n"/>
    </row>
    <row r="463">
      <c r="A463" s="19" t="n"/>
      <c r="C463" s="20" t="n"/>
      <c r="D463" s="12" t="n"/>
    </row>
    <row r="464">
      <c r="A464" s="19" t="n"/>
      <c r="C464" s="20" t="n"/>
      <c r="D464" s="12" t="n"/>
    </row>
    <row r="465">
      <c r="A465" s="19" t="n"/>
      <c r="C465" s="20" t="n"/>
      <c r="D465" s="12" t="n"/>
    </row>
    <row r="466">
      <c r="A466" s="19" t="n"/>
      <c r="C466" s="20" t="n"/>
      <c r="D466" s="12" t="n"/>
    </row>
    <row r="467">
      <c r="A467" s="19" t="n"/>
      <c r="C467" s="20" t="n"/>
      <c r="D467" s="12" t="n"/>
    </row>
    <row r="468">
      <c r="A468" s="19" t="n"/>
      <c r="C468" s="20" t="n"/>
      <c r="D468" s="12" t="n"/>
    </row>
    <row r="469">
      <c r="A469" s="19" t="n"/>
      <c r="C469" s="20" t="n"/>
      <c r="D469" s="12" t="n"/>
    </row>
    <row r="470">
      <c r="A470" s="19" t="n"/>
      <c r="C470" s="20" t="n"/>
      <c r="D470" s="12" t="n"/>
    </row>
    <row r="471">
      <c r="A471" s="19" t="n"/>
      <c r="C471" s="20" t="n"/>
      <c r="D471" s="12" t="n"/>
    </row>
    <row r="472">
      <c r="A472" s="19" t="n"/>
      <c r="C472" s="20" t="n"/>
      <c r="D472" s="12" t="n"/>
    </row>
    <row r="473">
      <c r="A473" s="19" t="n"/>
      <c r="C473" s="20" t="n"/>
      <c r="D473" s="12" t="n"/>
    </row>
    <row r="474">
      <c r="A474" s="19" t="n"/>
      <c r="C474" s="20" t="n"/>
      <c r="D474" s="12" t="n"/>
    </row>
    <row r="475">
      <c r="A475" s="19" t="n"/>
      <c r="C475" s="20" t="n"/>
      <c r="D475" s="12" t="n"/>
    </row>
    <row r="476">
      <c r="A476" s="19" t="n"/>
      <c r="C476" s="20" t="n"/>
      <c r="D476" s="12" t="n"/>
    </row>
    <row r="477">
      <c r="A477" s="19" t="n"/>
      <c r="C477" s="20" t="n"/>
      <c r="D477" s="12" t="n"/>
    </row>
    <row r="478">
      <c r="A478" s="19" t="n"/>
      <c r="C478" s="20" t="n"/>
      <c r="D478" s="12" t="n"/>
    </row>
    <row r="479">
      <c r="A479" s="19" t="n"/>
      <c r="C479" s="20" t="n"/>
      <c r="D479" s="12" t="n"/>
    </row>
    <row r="480">
      <c r="A480" s="19" t="n"/>
      <c r="C480" s="20" t="n"/>
      <c r="D480" s="12" t="n"/>
    </row>
    <row r="481">
      <c r="A481" s="19" t="n"/>
      <c r="C481" s="20" t="n"/>
      <c r="D481" s="12" t="n"/>
    </row>
    <row r="482">
      <c r="A482" s="19" t="n"/>
      <c r="C482" s="20" t="n"/>
      <c r="D482" s="12" t="n"/>
    </row>
    <row r="483">
      <c r="A483" s="19" t="n"/>
      <c r="C483" s="20" t="n"/>
      <c r="D483" s="12" t="n"/>
    </row>
    <row r="484">
      <c r="A484" s="19" t="n"/>
      <c r="C484" s="20" t="n"/>
      <c r="D484" s="12" t="n"/>
    </row>
    <row r="485">
      <c r="A485" s="19" t="n"/>
      <c r="C485" s="20" t="n"/>
      <c r="D485" s="12" t="n"/>
    </row>
    <row r="486">
      <c r="A486" s="19" t="n"/>
      <c r="C486" s="20" t="n"/>
      <c r="D486" s="12" t="n"/>
    </row>
    <row r="487">
      <c r="A487" s="19" t="n"/>
      <c r="C487" s="20" t="n"/>
      <c r="D487" s="12" t="n"/>
    </row>
    <row r="488">
      <c r="A488" s="19" t="n"/>
      <c r="C488" s="20" t="n"/>
      <c r="D488" s="12" t="n"/>
    </row>
    <row r="489">
      <c r="A489" s="19" t="n"/>
      <c r="C489" s="20" t="n"/>
      <c r="D489" s="12" t="n"/>
    </row>
    <row r="490">
      <c r="A490" s="19" t="n"/>
      <c r="C490" s="20" t="n"/>
      <c r="D490" s="12" t="n"/>
    </row>
    <row r="491">
      <c r="A491" s="19" t="n"/>
      <c r="C491" s="20" t="n"/>
      <c r="D491" s="12" t="n"/>
    </row>
    <row r="492">
      <c r="A492" s="19" t="n"/>
      <c r="C492" s="20" t="n"/>
      <c r="D492" s="12" t="n"/>
    </row>
    <row r="493">
      <c r="A493" s="19" t="n"/>
      <c r="C493" s="20" t="n"/>
      <c r="D493" s="12" t="n"/>
    </row>
    <row r="494">
      <c r="A494" s="19" t="n"/>
      <c r="C494" s="20" t="n"/>
      <c r="D494" s="12" t="n"/>
    </row>
    <row r="495">
      <c r="A495" s="19" t="n"/>
      <c r="C495" s="20" t="n"/>
      <c r="D495" s="12" t="n"/>
    </row>
    <row r="496">
      <c r="A496" s="19" t="n"/>
      <c r="C496" s="20" t="n"/>
      <c r="D496" s="12" t="n"/>
    </row>
    <row r="497">
      <c r="A497" s="19" t="n"/>
      <c r="C497" s="20" t="n"/>
      <c r="D497" s="12" t="n"/>
    </row>
    <row r="498">
      <c r="A498" s="19" t="n"/>
      <c r="C498" s="20" t="n"/>
      <c r="D498" s="12" t="n"/>
    </row>
    <row r="499">
      <c r="A499" s="19" t="n"/>
      <c r="C499" s="20" t="n"/>
      <c r="D499" s="12" t="n"/>
    </row>
    <row r="500">
      <c r="A500" s="19" t="n"/>
      <c r="C500" s="20" t="n"/>
      <c r="D500" s="12" t="n"/>
    </row>
    <row r="501">
      <c r="A501" s="19" t="n"/>
      <c r="C501" s="20" t="n"/>
      <c r="D501" s="12" t="n"/>
    </row>
    <row r="502">
      <c r="A502" s="19" t="n"/>
      <c r="C502" s="20" t="n"/>
      <c r="D502" s="12" t="n"/>
    </row>
    <row r="503">
      <c r="A503" s="19" t="n"/>
      <c r="C503" s="20" t="n"/>
      <c r="D503" s="12" t="n"/>
    </row>
    <row r="504">
      <c r="A504" s="19" t="n"/>
      <c r="C504" s="20" t="n"/>
      <c r="D504" s="12" t="n"/>
    </row>
    <row r="505">
      <c r="A505" s="19" t="n"/>
      <c r="C505" s="20" t="n"/>
      <c r="D505" s="12" t="n"/>
    </row>
    <row r="506">
      <c r="A506" s="19" t="n"/>
      <c r="C506" s="20" t="n"/>
      <c r="D506" s="12" t="n"/>
    </row>
    <row r="507">
      <c r="A507" s="19" t="n"/>
      <c r="C507" s="20" t="n"/>
      <c r="D507" s="12" t="n"/>
    </row>
    <row r="508">
      <c r="A508" s="19" t="n"/>
      <c r="C508" s="20" t="n"/>
      <c r="D508" s="12" t="n"/>
    </row>
    <row r="509">
      <c r="A509" s="19" t="n"/>
      <c r="C509" s="20" t="n"/>
      <c r="D509" s="12" t="n"/>
    </row>
    <row r="510">
      <c r="A510" s="19" t="n"/>
      <c r="C510" s="20" t="n"/>
      <c r="D510" s="12" t="n"/>
    </row>
    <row r="511">
      <c r="A511" s="19" t="n"/>
      <c r="C511" s="20" t="n"/>
      <c r="D511" s="12" t="n"/>
    </row>
    <row r="512">
      <c r="A512" s="19" t="n"/>
      <c r="C512" s="20" t="n"/>
      <c r="D512" s="12" t="n"/>
    </row>
    <row r="513">
      <c r="A513" s="19" t="n"/>
      <c r="C513" s="20" t="n"/>
      <c r="D513" s="12" t="n"/>
    </row>
    <row r="514">
      <c r="A514" s="19" t="n"/>
      <c r="C514" s="20" t="n"/>
      <c r="D514" s="12" t="n"/>
    </row>
    <row r="515">
      <c r="A515" s="19" t="n"/>
      <c r="C515" s="20" t="n"/>
      <c r="D515" s="12" t="n"/>
    </row>
    <row r="516">
      <c r="A516" s="19" t="n"/>
      <c r="C516" s="20" t="n"/>
      <c r="D516" s="12" t="n"/>
    </row>
    <row r="517">
      <c r="A517" s="19" t="n"/>
      <c r="C517" s="20" t="n"/>
      <c r="D517" s="12" t="n"/>
    </row>
    <row r="518">
      <c r="A518" s="19" t="n"/>
      <c r="C518" s="20" t="n"/>
      <c r="D518" s="12" t="n"/>
    </row>
    <row r="519">
      <c r="A519" s="19" t="n"/>
      <c r="C519" s="20" t="n"/>
      <c r="D519" s="12" t="n"/>
    </row>
    <row r="520">
      <c r="A520" s="19" t="n"/>
      <c r="C520" s="20" t="n"/>
      <c r="D520" s="12" t="n"/>
    </row>
    <row r="521">
      <c r="A521" s="19" t="n"/>
      <c r="C521" s="20" t="n"/>
      <c r="D521" s="12" t="n"/>
    </row>
    <row r="522">
      <c r="A522" s="19" t="n"/>
      <c r="C522" s="20" t="n"/>
      <c r="D522" s="12" t="n"/>
    </row>
    <row r="523">
      <c r="A523" s="19" t="n"/>
      <c r="C523" s="20" t="n"/>
      <c r="D523" s="12" t="n"/>
    </row>
    <row r="524">
      <c r="A524" s="19" t="n"/>
      <c r="C524" s="20" t="n"/>
      <c r="D524" s="12" t="n"/>
    </row>
    <row r="525">
      <c r="A525" s="19" t="n"/>
      <c r="C525" s="20" t="n"/>
      <c r="D525" s="12" t="n"/>
    </row>
    <row r="526">
      <c r="A526" s="19" t="n"/>
      <c r="C526" s="20" t="n"/>
      <c r="D526" s="12" t="n"/>
    </row>
    <row r="527">
      <c r="A527" s="19" t="n"/>
      <c r="C527" s="20" t="n"/>
      <c r="D527" s="12" t="n"/>
    </row>
    <row r="528">
      <c r="A528" s="19" t="n"/>
      <c r="C528" s="20" t="n"/>
      <c r="D528" s="12" t="n"/>
    </row>
    <row r="529">
      <c r="A529" s="19" t="n"/>
      <c r="C529" s="20" t="n"/>
      <c r="D529" s="12" t="n"/>
    </row>
    <row r="530">
      <c r="A530" s="19" t="n"/>
      <c r="C530" s="20" t="n"/>
      <c r="D530" s="12" t="n"/>
    </row>
    <row r="531">
      <c r="A531" s="19" t="n"/>
      <c r="C531" s="20" t="n"/>
      <c r="D531" s="12" t="n"/>
    </row>
    <row r="532">
      <c r="A532" s="19" t="n"/>
      <c r="C532" s="20" t="n"/>
      <c r="D532" s="12" t="n"/>
    </row>
    <row r="533">
      <c r="A533" s="19" t="n"/>
      <c r="C533" s="20" t="n"/>
      <c r="D533" s="12" t="n"/>
    </row>
    <row r="534">
      <c r="A534" s="19" t="n"/>
      <c r="C534" s="20" t="n"/>
      <c r="D534" s="12" t="n"/>
    </row>
    <row r="535">
      <c r="A535" s="19" t="n"/>
      <c r="C535" s="20" t="n"/>
      <c r="D535" s="12" t="n"/>
    </row>
    <row r="536">
      <c r="A536" s="19" t="n"/>
      <c r="C536" s="20" t="n"/>
      <c r="D536" s="12" t="n"/>
    </row>
    <row r="537">
      <c r="A537" s="19" t="n"/>
      <c r="C537" s="20" t="n"/>
      <c r="D537" s="12" t="n"/>
    </row>
    <row r="538">
      <c r="A538" s="19" t="n"/>
      <c r="C538" s="20" t="n"/>
      <c r="D538" s="12" t="n"/>
    </row>
    <row r="539">
      <c r="A539" s="19" t="n"/>
      <c r="C539" s="20" t="n"/>
      <c r="D539" s="12" t="n"/>
    </row>
    <row r="540">
      <c r="A540" s="19" t="n"/>
      <c r="C540" s="20" t="n"/>
      <c r="D540" s="12" t="n"/>
    </row>
    <row r="541">
      <c r="A541" s="19" t="n"/>
      <c r="C541" s="20" t="n"/>
      <c r="D541" s="12" t="n"/>
    </row>
    <row r="542">
      <c r="A542" s="19" t="n"/>
      <c r="C542" s="20" t="n"/>
      <c r="D542" s="12" t="n"/>
    </row>
    <row r="543">
      <c r="A543" s="19" t="n"/>
      <c r="C543" s="20" t="n"/>
      <c r="D543" s="12" t="n"/>
    </row>
    <row r="544">
      <c r="A544" s="19" t="n"/>
      <c r="C544" s="20" t="n"/>
      <c r="D544" s="12" t="n"/>
    </row>
    <row r="545">
      <c r="A545" s="19" t="n"/>
      <c r="C545" s="20" t="n"/>
      <c r="D545" s="12" t="n"/>
    </row>
    <row r="546">
      <c r="A546" s="19" t="n"/>
      <c r="C546" s="20" t="n"/>
      <c r="D546" s="12" t="n"/>
    </row>
    <row r="547">
      <c r="A547" s="19" t="n"/>
      <c r="C547" s="20" t="n"/>
      <c r="D547" s="12" t="n"/>
    </row>
    <row r="548">
      <c r="A548" s="19" t="n"/>
      <c r="C548" s="20" t="n"/>
      <c r="D548" s="12" t="n"/>
    </row>
    <row r="549">
      <c r="A549" s="19" t="n"/>
      <c r="C549" s="20" t="n"/>
      <c r="D549" s="12" t="n"/>
    </row>
    <row r="550">
      <c r="A550" s="19" t="n"/>
      <c r="C550" s="20" t="n"/>
      <c r="D550" s="12" t="n"/>
    </row>
    <row r="551">
      <c r="A551" s="19" t="n"/>
      <c r="C551" s="20" t="n"/>
      <c r="D551" s="12" t="n"/>
    </row>
    <row r="552">
      <c r="A552" s="19" t="n"/>
      <c r="C552" s="20" t="n"/>
      <c r="D552" s="12" t="n"/>
    </row>
    <row r="553">
      <c r="A553" s="19" t="n"/>
      <c r="C553" s="20" t="n"/>
      <c r="D553" s="12" t="n"/>
    </row>
    <row r="554">
      <c r="A554" s="19" t="n"/>
      <c r="C554" s="20" t="n"/>
      <c r="D554" s="12" t="n"/>
    </row>
    <row r="555">
      <c r="A555" s="19" t="n"/>
      <c r="C555" s="20" t="n"/>
      <c r="D555" s="12" t="n"/>
    </row>
    <row r="556">
      <c r="A556" s="19" t="n"/>
      <c r="C556" s="20" t="n"/>
      <c r="D556" s="12" t="n"/>
    </row>
    <row r="557">
      <c r="A557" s="19" t="n"/>
      <c r="C557" s="20" t="n"/>
      <c r="D557" s="12" t="n"/>
    </row>
    <row r="558">
      <c r="A558" s="19" t="n"/>
      <c r="C558" s="20" t="n"/>
      <c r="D558" s="12" t="n"/>
    </row>
    <row r="559">
      <c r="A559" s="19" t="n"/>
      <c r="C559" s="20" t="n"/>
      <c r="D559" s="12" t="n"/>
    </row>
    <row r="560">
      <c r="A560" s="19" t="n"/>
      <c r="C560" s="20" t="n"/>
      <c r="D560" s="12" t="n"/>
    </row>
    <row r="561">
      <c r="A561" s="19" t="n"/>
      <c r="C561" s="20" t="n"/>
      <c r="D561" s="12" t="n"/>
    </row>
    <row r="562">
      <c r="A562" s="19" t="n"/>
      <c r="C562" s="20" t="n"/>
      <c r="D562" s="12" t="n"/>
    </row>
    <row r="563">
      <c r="A563" s="19" t="n"/>
      <c r="C563" s="20" t="n"/>
      <c r="D563" s="12" t="n"/>
    </row>
    <row r="564">
      <c r="A564" s="19" t="n"/>
      <c r="C564" s="20" t="n"/>
      <c r="D564" s="12" t="n"/>
    </row>
    <row r="565">
      <c r="A565" s="19" t="n"/>
      <c r="C565" s="20" t="n"/>
      <c r="D565" s="12" t="n"/>
    </row>
    <row r="566">
      <c r="A566" s="19" t="n"/>
      <c r="C566" s="20" t="n"/>
      <c r="D566" s="12" t="n"/>
    </row>
    <row r="567">
      <c r="A567" s="19" t="n"/>
      <c r="C567" s="20" t="n"/>
      <c r="D567" s="12" t="n"/>
    </row>
    <row r="568">
      <c r="A568" s="19" t="n"/>
      <c r="C568" s="20" t="n"/>
      <c r="D568" s="12" t="n"/>
    </row>
    <row r="569">
      <c r="A569" s="19" t="n"/>
      <c r="C569" s="20" t="n"/>
      <c r="D569" s="12" t="n"/>
    </row>
    <row r="570">
      <c r="A570" s="19" t="n"/>
      <c r="C570" s="20" t="n"/>
      <c r="D570" s="12" t="n"/>
    </row>
    <row r="571">
      <c r="A571" s="19" t="n"/>
      <c r="C571" s="20" t="n"/>
      <c r="D571" s="12" t="n"/>
    </row>
    <row r="572">
      <c r="A572" s="19" t="n"/>
      <c r="C572" s="20" t="n"/>
      <c r="D572" s="12" t="n"/>
    </row>
    <row r="573">
      <c r="A573" s="19" t="n"/>
      <c r="C573" s="20" t="n"/>
      <c r="D573" s="12" t="n"/>
    </row>
    <row r="574">
      <c r="A574" s="19" t="n"/>
      <c r="C574" s="20" t="n"/>
      <c r="D574" s="12" t="n"/>
    </row>
    <row r="575">
      <c r="A575" s="19" t="n"/>
      <c r="C575" s="20" t="n"/>
      <c r="D575" s="12" t="n"/>
    </row>
    <row r="576">
      <c r="A576" s="19" t="n"/>
      <c r="C576" s="20" t="n"/>
      <c r="D576" s="12" t="n"/>
    </row>
    <row r="577">
      <c r="A577" s="19" t="n"/>
      <c r="C577" s="20" t="n"/>
      <c r="D577" s="12" t="n"/>
    </row>
    <row r="578">
      <c r="A578" s="19" t="n"/>
      <c r="C578" s="20" t="n"/>
      <c r="D578" s="12" t="n"/>
    </row>
    <row r="579">
      <c r="A579" s="19" t="n"/>
      <c r="C579" s="20" t="n"/>
      <c r="D579" s="12" t="n"/>
    </row>
    <row r="580">
      <c r="A580" s="19" t="n"/>
      <c r="C580" s="20" t="n"/>
      <c r="D580" s="12" t="n"/>
    </row>
    <row r="581">
      <c r="A581" s="19" t="n"/>
      <c r="C581" s="20" t="n"/>
      <c r="D581" s="12" t="n"/>
    </row>
    <row r="582">
      <c r="A582" s="19" t="n"/>
      <c r="C582" s="20" t="n"/>
      <c r="D582" s="12" t="n"/>
    </row>
    <row r="583">
      <c r="A583" s="19" t="n"/>
      <c r="C583" s="20" t="n"/>
      <c r="D583" s="12" t="n"/>
    </row>
    <row r="584">
      <c r="A584" s="19" t="n"/>
      <c r="C584" s="20" t="n"/>
      <c r="D584" s="12" t="n"/>
    </row>
    <row r="585">
      <c r="A585" s="19" t="n"/>
      <c r="C585" s="20" t="n"/>
      <c r="D585" s="12" t="n"/>
    </row>
    <row r="586">
      <c r="A586" s="19" t="n"/>
      <c r="C586" s="20" t="n"/>
      <c r="D586" s="12" t="n"/>
    </row>
    <row r="587">
      <c r="A587" s="19" t="n"/>
      <c r="C587" s="20" t="n"/>
      <c r="D587" s="12" t="n"/>
    </row>
    <row r="588">
      <c r="A588" s="19" t="n"/>
      <c r="C588" s="20" t="n"/>
      <c r="D588" s="12" t="n"/>
    </row>
    <row r="589">
      <c r="A589" s="19" t="n"/>
      <c r="C589" s="20" t="n"/>
      <c r="D589" s="12" t="n"/>
    </row>
    <row r="590">
      <c r="A590" s="19" t="n"/>
      <c r="C590" s="20" t="n"/>
      <c r="D590" s="12" t="n"/>
    </row>
    <row r="591">
      <c r="A591" s="19" t="n"/>
      <c r="C591" s="20" t="n"/>
      <c r="D591" s="12" t="n"/>
    </row>
    <row r="592">
      <c r="A592" s="19" t="n"/>
      <c r="C592" s="20" t="n"/>
      <c r="D592" s="12" t="n"/>
    </row>
    <row r="593">
      <c r="A593" s="19" t="n"/>
      <c r="C593" s="20" t="n"/>
      <c r="D593" s="12" t="n"/>
    </row>
    <row r="594">
      <c r="A594" s="19" t="n"/>
      <c r="C594" s="20" t="n"/>
      <c r="D594" s="12" t="n"/>
    </row>
    <row r="595">
      <c r="A595" s="19" t="n"/>
      <c r="C595" s="20" t="n"/>
      <c r="D595" s="12" t="n"/>
    </row>
    <row r="596">
      <c r="A596" s="19" t="n"/>
      <c r="C596" s="20" t="n"/>
      <c r="D596" s="12" t="n"/>
    </row>
    <row r="597">
      <c r="A597" s="19" t="n"/>
      <c r="C597" s="20" t="n"/>
      <c r="D597" s="12" t="n"/>
    </row>
    <row r="598">
      <c r="A598" s="19" t="n"/>
      <c r="C598" s="20" t="n"/>
      <c r="D598" s="12" t="n"/>
    </row>
    <row r="599">
      <c r="A599" s="19" t="n"/>
      <c r="C599" s="20" t="n"/>
      <c r="D599" s="12" t="n"/>
    </row>
    <row r="600">
      <c r="A600" s="19" t="n"/>
      <c r="C600" s="20" t="n"/>
      <c r="D600" s="12" t="n"/>
    </row>
    <row r="601">
      <c r="A601" s="19" t="n"/>
      <c r="C601" s="20" t="n"/>
      <c r="D601" s="12" t="n"/>
    </row>
    <row r="602">
      <c r="A602" s="19" t="n"/>
      <c r="C602" s="20" t="n"/>
      <c r="D602" s="12" t="n"/>
    </row>
    <row r="603">
      <c r="A603" s="19" t="n"/>
      <c r="C603" s="20" t="n"/>
      <c r="D603" s="12" t="n"/>
    </row>
    <row r="604">
      <c r="A604" s="19" t="n"/>
      <c r="C604" s="20" t="n"/>
      <c r="D604" s="12" t="n"/>
    </row>
    <row r="605">
      <c r="A605" s="19" t="n"/>
      <c r="C605" s="20" t="n"/>
      <c r="D605" s="12" t="n"/>
    </row>
    <row r="606">
      <c r="A606" s="19" t="n"/>
      <c r="C606" s="20" t="n"/>
      <c r="D606" s="12" t="n"/>
    </row>
    <row r="607">
      <c r="A607" s="19" t="n"/>
      <c r="C607" s="20" t="n"/>
      <c r="D607" s="12" t="n"/>
    </row>
    <row r="608">
      <c r="A608" s="19" t="n"/>
      <c r="C608" s="20" t="n"/>
      <c r="D608" s="12" t="n"/>
    </row>
    <row r="609">
      <c r="A609" s="19" t="n"/>
      <c r="C609" s="20" t="n"/>
      <c r="D609" s="12" t="n"/>
    </row>
    <row r="610">
      <c r="A610" s="19" t="n"/>
      <c r="C610" s="20" t="n"/>
      <c r="D610" s="12" t="n"/>
    </row>
    <row r="611">
      <c r="A611" s="19" t="n"/>
      <c r="C611" s="20" t="n"/>
      <c r="D611" s="12" t="n"/>
    </row>
    <row r="612">
      <c r="A612" s="19" t="n"/>
      <c r="C612" s="20" t="n"/>
      <c r="D612" s="12" t="n"/>
    </row>
    <row r="613">
      <c r="A613" s="19" t="n"/>
      <c r="C613" s="20" t="n"/>
      <c r="D613" s="12" t="n"/>
    </row>
    <row r="614">
      <c r="A614" s="19" t="n"/>
      <c r="C614" s="20" t="n"/>
      <c r="D614" s="12" t="n"/>
    </row>
    <row r="615">
      <c r="A615" s="19" t="n"/>
      <c r="C615" s="20" t="n"/>
      <c r="D615" s="12" t="n"/>
    </row>
    <row r="616">
      <c r="A616" s="19" t="n"/>
      <c r="C616" s="20" t="n"/>
      <c r="D616" s="12" t="n"/>
    </row>
    <row r="617">
      <c r="A617" s="19" t="n"/>
      <c r="C617" s="20" t="n"/>
      <c r="D617" s="12" t="n"/>
    </row>
    <row r="618">
      <c r="A618" s="19" t="n"/>
      <c r="C618" s="20" t="n"/>
      <c r="D618" s="12" t="n"/>
    </row>
    <row r="619">
      <c r="A619" s="19" t="n"/>
      <c r="C619" s="20" t="n"/>
      <c r="D619" s="12" t="n"/>
    </row>
    <row r="620">
      <c r="A620" s="19" t="n"/>
      <c r="C620" s="20" t="n"/>
      <c r="D620" s="12" t="n"/>
    </row>
    <row r="621">
      <c r="A621" s="19" t="n"/>
      <c r="C621" s="20" t="n"/>
      <c r="D621" s="12" t="n"/>
    </row>
    <row r="622">
      <c r="A622" s="19" t="n"/>
      <c r="C622" s="20" t="n"/>
      <c r="D622" s="12" t="n"/>
    </row>
    <row r="623">
      <c r="A623" s="19" t="n"/>
      <c r="C623" s="20" t="n"/>
      <c r="D623" s="12" t="n"/>
    </row>
    <row r="624">
      <c r="A624" s="19" t="n"/>
      <c r="C624" s="20" t="n"/>
      <c r="D624" s="12" t="n"/>
    </row>
    <row r="625">
      <c r="A625" s="19" t="n"/>
      <c r="C625" s="20" t="n"/>
      <c r="D625" s="12" t="n"/>
    </row>
    <row r="626">
      <c r="A626" s="19" t="n"/>
      <c r="C626" s="20" t="n"/>
      <c r="D626" s="12" t="n"/>
    </row>
    <row r="627">
      <c r="A627" s="19" t="n"/>
      <c r="C627" s="20" t="n"/>
      <c r="D627" s="12" t="n"/>
    </row>
    <row r="628">
      <c r="A628" s="19" t="n"/>
      <c r="C628" s="20" t="n"/>
      <c r="D628" s="12" t="n"/>
    </row>
    <row r="629">
      <c r="A629" s="19" t="n"/>
      <c r="C629" s="20" t="n"/>
      <c r="D629" s="12" t="n"/>
    </row>
    <row r="630">
      <c r="A630" s="19" t="n"/>
      <c r="C630" s="20" t="n"/>
      <c r="D630" s="12" t="n"/>
    </row>
    <row r="631">
      <c r="A631" s="19" t="n"/>
      <c r="C631" s="20" t="n"/>
      <c r="D631" s="12" t="n"/>
    </row>
    <row r="632">
      <c r="A632" s="19" t="n"/>
      <c r="C632" s="20" t="n"/>
      <c r="D632" s="12" t="n"/>
    </row>
    <row r="633">
      <c r="A633" s="19" t="n"/>
      <c r="C633" s="20" t="n"/>
      <c r="D633" s="12" t="n"/>
    </row>
    <row r="634">
      <c r="A634" s="19" t="n"/>
      <c r="C634" s="20" t="n"/>
      <c r="D634" s="12" t="n"/>
    </row>
    <row r="635">
      <c r="A635" s="19" t="n"/>
      <c r="C635" s="20" t="n"/>
      <c r="D635" s="12" t="n"/>
    </row>
    <row r="636">
      <c r="A636" s="19" t="n"/>
      <c r="C636" s="20" t="n"/>
      <c r="D636" s="12" t="n"/>
    </row>
    <row r="637">
      <c r="A637" s="19" t="n"/>
      <c r="C637" s="20" t="n"/>
      <c r="D637" s="12" t="n"/>
    </row>
    <row r="638">
      <c r="A638" s="19" t="n"/>
      <c r="C638" s="20" t="n"/>
      <c r="D638" s="12" t="n"/>
    </row>
    <row r="639">
      <c r="A639" s="19" t="n"/>
      <c r="C639" s="20" t="n"/>
      <c r="D639" s="12" t="n"/>
    </row>
    <row r="640">
      <c r="A640" s="19" t="n"/>
      <c r="C640" s="20" t="n"/>
      <c r="D640" s="12" t="n"/>
    </row>
    <row r="641">
      <c r="A641" s="19" t="n"/>
      <c r="C641" s="20" t="n"/>
      <c r="D641" s="12" t="n"/>
    </row>
    <row r="642">
      <c r="A642" s="19" t="n"/>
      <c r="C642" s="20" t="n"/>
      <c r="D642" s="12" t="n"/>
    </row>
    <row r="643">
      <c r="A643" s="19" t="n"/>
      <c r="C643" s="20" t="n"/>
      <c r="D643" s="12" t="n"/>
    </row>
    <row r="644">
      <c r="A644" s="19" t="n"/>
      <c r="C644" s="20" t="n"/>
      <c r="D644" s="12" t="n"/>
    </row>
    <row r="645">
      <c r="A645" s="19" t="n"/>
      <c r="C645" s="20" t="n"/>
      <c r="D645" s="12" t="n"/>
    </row>
    <row r="646">
      <c r="A646" s="19" t="n"/>
      <c r="C646" s="20" t="n"/>
      <c r="D646" s="12" t="n"/>
    </row>
    <row r="647">
      <c r="A647" s="19" t="n"/>
      <c r="C647" s="20" t="n"/>
      <c r="D647" s="12" t="n"/>
    </row>
    <row r="648">
      <c r="A648" s="19" t="n"/>
      <c r="C648" s="20" t="n"/>
      <c r="D648" s="12" t="n"/>
    </row>
    <row r="649">
      <c r="A649" s="19" t="n"/>
      <c r="C649" s="20" t="n"/>
      <c r="D649" s="12" t="n"/>
    </row>
    <row r="650">
      <c r="A650" s="19" t="n"/>
      <c r="C650" s="20" t="n"/>
      <c r="D650" s="12" t="n"/>
    </row>
    <row r="651">
      <c r="A651" s="19" t="n"/>
      <c r="C651" s="20" t="n"/>
      <c r="D651" s="12" t="n"/>
    </row>
    <row r="652">
      <c r="A652" s="19" t="n"/>
      <c r="C652" s="20" t="n"/>
      <c r="D652" s="12" t="n"/>
    </row>
    <row r="653">
      <c r="A653" s="19" t="n"/>
      <c r="C653" s="20" t="n"/>
      <c r="D653" s="12" t="n"/>
    </row>
    <row r="654">
      <c r="A654" s="19" t="n"/>
      <c r="C654" s="20" t="n"/>
      <c r="D654" s="12" t="n"/>
    </row>
    <row r="655">
      <c r="A655" s="19" t="n"/>
      <c r="C655" s="20" t="n"/>
      <c r="D655" s="12" t="n"/>
    </row>
    <row r="656">
      <c r="A656" s="19" t="n"/>
      <c r="C656" s="20" t="n"/>
      <c r="D656" s="12" t="n"/>
    </row>
    <row r="657">
      <c r="A657" s="19" t="n"/>
      <c r="C657" s="20" t="n"/>
      <c r="D657" s="12" t="n"/>
    </row>
    <row r="658">
      <c r="A658" s="19" t="n"/>
      <c r="C658" s="20" t="n"/>
      <c r="D658" s="12" t="n"/>
    </row>
    <row r="659">
      <c r="A659" s="19" t="n"/>
      <c r="C659" s="20" t="n"/>
      <c r="D659" s="12" t="n"/>
    </row>
    <row r="660">
      <c r="A660" s="19" t="n"/>
      <c r="C660" s="20" t="n"/>
      <c r="D660" s="12" t="n"/>
    </row>
    <row r="661">
      <c r="A661" s="19" t="n"/>
      <c r="C661" s="20" t="n"/>
      <c r="D661" s="12" t="n"/>
    </row>
    <row r="662">
      <c r="A662" s="19" t="n"/>
      <c r="C662" s="20" t="n"/>
      <c r="D662" s="12" t="n"/>
    </row>
    <row r="663">
      <c r="A663" s="19" t="n"/>
      <c r="C663" s="20" t="n"/>
      <c r="D663" s="12" t="n"/>
    </row>
    <row r="664">
      <c r="A664" s="19" t="n"/>
      <c r="C664" s="20" t="n"/>
      <c r="D664" s="12" t="n"/>
    </row>
    <row r="665">
      <c r="A665" s="19" t="n"/>
      <c r="C665" s="20" t="n"/>
      <c r="D665" s="12" t="n"/>
    </row>
    <row r="666">
      <c r="A666" s="19" t="n"/>
      <c r="C666" s="20" t="n"/>
      <c r="D666" s="12" t="n"/>
    </row>
    <row r="667">
      <c r="A667" s="19" t="n"/>
      <c r="C667" s="20" t="n"/>
      <c r="D667" s="12" t="n"/>
    </row>
    <row r="668">
      <c r="A668" s="19" t="n"/>
      <c r="C668" s="20" t="n"/>
      <c r="D668" s="12" t="n"/>
    </row>
    <row r="669">
      <c r="A669" s="19" t="n"/>
      <c r="C669" s="20" t="n"/>
      <c r="D669" s="12" t="n"/>
    </row>
    <row r="670">
      <c r="A670" s="19" t="n"/>
      <c r="C670" s="20" t="n"/>
      <c r="D670" s="12" t="n"/>
    </row>
    <row r="671">
      <c r="A671" s="19" t="n"/>
      <c r="C671" s="20" t="n"/>
      <c r="D671" s="12" t="n"/>
    </row>
    <row r="672">
      <c r="A672" s="19" t="n"/>
      <c r="C672" s="20" t="n"/>
      <c r="D672" s="12" t="n"/>
    </row>
    <row r="673">
      <c r="A673" s="19" t="n"/>
      <c r="C673" s="20" t="n"/>
      <c r="D673" s="12" t="n"/>
    </row>
    <row r="674">
      <c r="A674" s="19" t="n"/>
      <c r="C674" s="20" t="n"/>
      <c r="D674" s="12" t="n"/>
    </row>
    <row r="675">
      <c r="A675" s="19" t="n"/>
      <c r="C675" s="20" t="n"/>
      <c r="D675" s="12" t="n"/>
    </row>
    <row r="676">
      <c r="A676" s="19" t="n"/>
      <c r="C676" s="20" t="n"/>
      <c r="D676" s="12" t="n"/>
    </row>
    <row r="677">
      <c r="A677" s="19" t="n"/>
      <c r="C677" s="20" t="n"/>
      <c r="D677" s="12" t="n"/>
    </row>
    <row r="678">
      <c r="A678" s="19" t="n"/>
      <c r="C678" s="20" t="n"/>
      <c r="D678" s="12" t="n"/>
    </row>
    <row r="679">
      <c r="A679" s="19" t="n"/>
      <c r="C679" s="20" t="n"/>
      <c r="D679" s="12" t="n"/>
    </row>
    <row r="680">
      <c r="A680" s="19" t="n"/>
      <c r="C680" s="20" t="n"/>
      <c r="D680" s="12" t="n"/>
    </row>
    <row r="681">
      <c r="A681" s="19" t="n"/>
      <c r="C681" s="20" t="n"/>
      <c r="D681" s="12" t="n"/>
    </row>
    <row r="682">
      <c r="A682" s="19" t="n"/>
      <c r="C682" s="20" t="n"/>
      <c r="D682" s="12" t="n"/>
    </row>
    <row r="683">
      <c r="A683" s="19" t="n"/>
      <c r="C683" s="20" t="n"/>
      <c r="D683" s="12" t="n"/>
    </row>
    <row r="684">
      <c r="A684" s="19" t="n"/>
      <c r="C684" s="20" t="n"/>
      <c r="D684" s="12" t="n"/>
    </row>
    <row r="685">
      <c r="A685" s="19" t="n"/>
      <c r="C685" s="20" t="n"/>
      <c r="D685" s="12" t="n"/>
    </row>
    <row r="686">
      <c r="A686" s="19" t="n"/>
      <c r="C686" s="20" t="n"/>
      <c r="D686" s="12" t="n"/>
    </row>
    <row r="687">
      <c r="A687" s="19" t="n"/>
      <c r="C687" s="20" t="n"/>
      <c r="D687" s="12" t="n"/>
    </row>
    <row r="688">
      <c r="A688" s="19" t="n"/>
      <c r="C688" s="20" t="n"/>
      <c r="D688" s="12" t="n"/>
    </row>
    <row r="689">
      <c r="A689" s="19" t="n"/>
      <c r="C689" s="20" t="n"/>
      <c r="D689" s="12" t="n"/>
    </row>
    <row r="690">
      <c r="A690" s="19" t="n"/>
      <c r="C690" s="20" t="n"/>
      <c r="D690" s="12" t="n"/>
    </row>
    <row r="691">
      <c r="A691" s="19" t="n"/>
      <c r="C691" s="20" t="n"/>
      <c r="D691" s="12" t="n"/>
    </row>
    <row r="692">
      <c r="A692" s="19" t="n"/>
      <c r="C692" s="20" t="n"/>
      <c r="D692" s="12" t="n"/>
    </row>
    <row r="693">
      <c r="A693" s="19" t="n"/>
      <c r="C693" s="20" t="n"/>
      <c r="D693" s="12" t="n"/>
    </row>
    <row r="694">
      <c r="A694" s="19" t="n"/>
      <c r="C694" s="20" t="n"/>
      <c r="D694" s="12" t="n"/>
    </row>
    <row r="695">
      <c r="A695" s="19" t="n"/>
      <c r="C695" s="20" t="n"/>
      <c r="D695" s="12" t="n"/>
    </row>
    <row r="696">
      <c r="A696" s="19" t="n"/>
      <c r="C696" s="20" t="n"/>
      <c r="D696" s="12" t="n"/>
    </row>
    <row r="697">
      <c r="A697" s="19" t="n"/>
      <c r="C697" s="20" t="n"/>
      <c r="D697" s="12" t="n"/>
    </row>
    <row r="698">
      <c r="A698" s="19" t="n"/>
      <c r="C698" s="20" t="n"/>
      <c r="D698" s="12" t="n"/>
    </row>
    <row r="699">
      <c r="A699" s="19" t="n"/>
      <c r="C699" s="20" t="n"/>
      <c r="D699" s="12" t="n"/>
    </row>
    <row r="700">
      <c r="A700" s="19" t="n"/>
      <c r="C700" s="20" t="n"/>
      <c r="D700" s="12" t="n"/>
    </row>
    <row r="701">
      <c r="A701" s="19" t="n"/>
      <c r="C701" s="20" t="n"/>
      <c r="D701" s="12" t="n"/>
    </row>
    <row r="702">
      <c r="A702" s="19" t="n"/>
      <c r="C702" s="20" t="n"/>
      <c r="D702" s="12" t="n"/>
    </row>
    <row r="703">
      <c r="A703" s="19" t="n"/>
      <c r="C703" s="20" t="n"/>
      <c r="D703" s="12" t="n"/>
    </row>
    <row r="704">
      <c r="A704" s="19" t="n"/>
      <c r="C704" s="20" t="n"/>
      <c r="D704" s="12" t="n"/>
    </row>
    <row r="705">
      <c r="A705" s="19" t="n"/>
      <c r="C705" s="20" t="n"/>
      <c r="D705" s="12" t="n"/>
    </row>
    <row r="706">
      <c r="A706" s="19" t="n"/>
      <c r="C706" s="20" t="n"/>
      <c r="D706" s="12" t="n"/>
    </row>
    <row r="707">
      <c r="A707" s="19" t="n"/>
      <c r="C707" s="20" t="n"/>
      <c r="D707" s="12" t="n"/>
    </row>
    <row r="708">
      <c r="A708" s="19" t="n"/>
      <c r="C708" s="20" t="n"/>
      <c r="D708" s="12" t="n"/>
    </row>
    <row r="709">
      <c r="A709" s="19" t="n"/>
      <c r="C709" s="20" t="n"/>
      <c r="D709" s="12" t="n"/>
    </row>
    <row r="710">
      <c r="A710" s="19" t="n"/>
      <c r="C710" s="20" t="n"/>
      <c r="D710" s="12" t="n"/>
    </row>
    <row r="711">
      <c r="A711" s="19" t="n"/>
      <c r="C711" s="20" t="n"/>
      <c r="D711" s="12" t="n"/>
    </row>
    <row r="712">
      <c r="A712" s="19" t="n"/>
      <c r="C712" s="20" t="n"/>
      <c r="D712" s="12" t="n"/>
    </row>
    <row r="713">
      <c r="A713" s="19" t="n"/>
      <c r="C713" s="20" t="n"/>
      <c r="D713" s="12" t="n"/>
    </row>
    <row r="714">
      <c r="A714" s="19" t="n"/>
      <c r="C714" s="20" t="n"/>
      <c r="D714" s="12" t="n"/>
    </row>
    <row r="715">
      <c r="A715" s="19" t="n"/>
      <c r="C715" s="20" t="n"/>
      <c r="D715" s="12" t="n"/>
    </row>
    <row r="716">
      <c r="A716" s="19" t="n"/>
      <c r="C716" s="20" t="n"/>
      <c r="D716" s="12" t="n"/>
    </row>
    <row r="717">
      <c r="A717" s="19" t="n"/>
      <c r="C717" s="20" t="n"/>
      <c r="D717" s="12" t="n"/>
    </row>
    <row r="718">
      <c r="A718" s="19" t="n"/>
      <c r="C718" s="20" t="n"/>
      <c r="D718" s="12" t="n"/>
    </row>
    <row r="719">
      <c r="A719" s="19" t="n"/>
      <c r="C719" s="20" t="n"/>
      <c r="D719" s="12" t="n"/>
    </row>
    <row r="720">
      <c r="A720" s="19" t="n"/>
      <c r="C720" s="20" t="n"/>
      <c r="D720" s="12" t="n"/>
    </row>
    <row r="721">
      <c r="A721" s="19" t="n"/>
      <c r="C721" s="20" t="n"/>
      <c r="D721" s="12" t="n"/>
    </row>
    <row r="722">
      <c r="A722" s="19" t="n"/>
      <c r="C722" s="20" t="n"/>
      <c r="D722" s="12" t="n"/>
    </row>
    <row r="723">
      <c r="A723" s="19" t="n"/>
      <c r="C723" s="20" t="n"/>
      <c r="D723" s="12" t="n"/>
    </row>
    <row r="724">
      <c r="A724" s="19" t="n"/>
      <c r="C724" s="20" t="n"/>
      <c r="D724" s="12" t="n"/>
    </row>
    <row r="725">
      <c r="A725" s="19" t="n"/>
      <c r="C725" s="20" t="n"/>
      <c r="D725" s="12" t="n"/>
    </row>
    <row r="726">
      <c r="A726" s="19" t="n"/>
      <c r="C726" s="20" t="n"/>
      <c r="D726" s="12" t="n"/>
    </row>
    <row r="727">
      <c r="A727" s="19" t="n"/>
      <c r="C727" s="20" t="n"/>
      <c r="D727" s="12" t="n"/>
    </row>
    <row r="728">
      <c r="A728" s="19" t="n"/>
      <c r="C728" s="20" t="n"/>
      <c r="D728" s="12" t="n"/>
    </row>
    <row r="729">
      <c r="A729" s="19" t="n"/>
      <c r="C729" s="20" t="n"/>
      <c r="D729" s="12" t="n"/>
    </row>
    <row r="730">
      <c r="A730" s="19" t="n"/>
      <c r="C730" s="20" t="n"/>
      <c r="D730" s="12" t="n"/>
    </row>
    <row r="731">
      <c r="A731" s="19" t="n"/>
      <c r="C731" s="20" t="n"/>
      <c r="D731" s="12" t="n"/>
    </row>
    <row r="732">
      <c r="A732" s="19" t="n"/>
      <c r="C732" s="20" t="n"/>
      <c r="D732" s="12" t="n"/>
    </row>
    <row r="733">
      <c r="A733" s="19" t="n"/>
      <c r="C733" s="20" t="n"/>
      <c r="D733" s="12" t="n"/>
    </row>
    <row r="734">
      <c r="A734" s="19" t="n"/>
      <c r="C734" s="20" t="n"/>
      <c r="D734" s="12" t="n"/>
    </row>
    <row r="735">
      <c r="A735" s="19" t="n"/>
      <c r="C735" s="20" t="n"/>
      <c r="D735" s="12" t="n"/>
    </row>
    <row r="736">
      <c r="A736" s="19" t="n"/>
      <c r="C736" s="20" t="n"/>
      <c r="D736" s="12" t="n"/>
    </row>
    <row r="737">
      <c r="A737" s="19" t="n"/>
      <c r="C737" s="20" t="n"/>
      <c r="D737" s="12" t="n"/>
    </row>
    <row r="738">
      <c r="A738" s="19" t="n"/>
      <c r="C738" s="20" t="n"/>
      <c r="D738" s="12" t="n"/>
    </row>
    <row r="739">
      <c r="A739" s="19" t="n"/>
      <c r="C739" s="20" t="n"/>
      <c r="D739" s="12" t="n"/>
    </row>
    <row r="740">
      <c r="A740" s="19" t="n"/>
      <c r="C740" s="20" t="n"/>
      <c r="D740" s="12" t="n"/>
    </row>
    <row r="741">
      <c r="A741" s="19" t="n"/>
      <c r="C741" s="20" t="n"/>
      <c r="D741" s="12" t="n"/>
    </row>
    <row r="742">
      <c r="A742" s="19" t="n"/>
      <c r="C742" s="20" t="n"/>
      <c r="D742" s="12" t="n"/>
    </row>
    <row r="743">
      <c r="A743" s="19" t="n"/>
      <c r="C743" s="20" t="n"/>
      <c r="D743" s="12" t="n"/>
    </row>
    <row r="744">
      <c r="A744" s="19" t="n"/>
      <c r="C744" s="20" t="n"/>
      <c r="D744" s="12" t="n"/>
    </row>
    <row r="745">
      <c r="A745" s="19" t="n"/>
      <c r="C745" s="20" t="n"/>
      <c r="D745" s="12" t="n"/>
    </row>
    <row r="746">
      <c r="A746" s="19" t="n"/>
      <c r="C746" s="20" t="n"/>
      <c r="D746" s="12" t="n"/>
    </row>
    <row r="747">
      <c r="A747" s="19" t="n"/>
      <c r="C747" s="20" t="n"/>
      <c r="D747" s="12" t="n"/>
    </row>
    <row r="748">
      <c r="A748" s="19" t="n"/>
      <c r="C748" s="20" t="n"/>
      <c r="D748" s="12" t="n"/>
    </row>
    <row r="749">
      <c r="A749" s="19" t="n"/>
      <c r="C749" s="20" t="n"/>
      <c r="D749" s="12" t="n"/>
    </row>
    <row r="750">
      <c r="A750" s="19" t="n"/>
      <c r="C750" s="20" t="n"/>
      <c r="D750" s="12" t="n"/>
    </row>
    <row r="751">
      <c r="A751" s="19" t="n"/>
      <c r="C751" s="20" t="n"/>
      <c r="D751" s="12" t="n"/>
    </row>
    <row r="752">
      <c r="A752" s="19" t="n"/>
      <c r="C752" s="20" t="n"/>
      <c r="D752" s="12" t="n"/>
    </row>
    <row r="753">
      <c r="A753" s="19" t="n"/>
      <c r="C753" s="20" t="n"/>
      <c r="D753" s="12" t="n"/>
    </row>
    <row r="754">
      <c r="A754" s="19" t="n"/>
      <c r="C754" s="20" t="n"/>
      <c r="D754" s="12" t="n"/>
    </row>
    <row r="755">
      <c r="A755" s="19" t="n"/>
      <c r="C755" s="20" t="n"/>
      <c r="D755" s="12" t="n"/>
    </row>
    <row r="756">
      <c r="A756" s="19" t="n"/>
      <c r="C756" s="20" t="n"/>
      <c r="D756" s="12" t="n"/>
    </row>
    <row r="757">
      <c r="A757" s="19" t="n"/>
      <c r="C757" s="20" t="n"/>
      <c r="D757" s="12" t="n"/>
    </row>
    <row r="758">
      <c r="A758" s="19" t="n"/>
      <c r="C758" s="20" t="n"/>
      <c r="D758" s="12" t="n"/>
    </row>
    <row r="759">
      <c r="A759" s="19" t="n"/>
      <c r="C759" s="20" t="n"/>
      <c r="D759" s="12" t="n"/>
    </row>
    <row r="760">
      <c r="A760" s="19" t="n"/>
      <c r="C760" s="20" t="n"/>
      <c r="D760" s="12" t="n"/>
    </row>
    <row r="761">
      <c r="A761" s="19" t="n"/>
      <c r="C761" s="20" t="n"/>
      <c r="D761" s="12" t="n"/>
    </row>
    <row r="762">
      <c r="A762" s="19" t="n"/>
      <c r="C762" s="20" t="n"/>
      <c r="D762" s="12" t="n"/>
    </row>
    <row r="763">
      <c r="A763" s="19" t="n"/>
      <c r="C763" s="20" t="n"/>
      <c r="D763" s="12" t="n"/>
    </row>
    <row r="764">
      <c r="A764" s="19" t="n"/>
      <c r="C764" s="20" t="n"/>
      <c r="D764" s="12" t="n"/>
    </row>
    <row r="765">
      <c r="A765" s="19" t="n"/>
      <c r="C765" s="20" t="n"/>
      <c r="D765" s="12" t="n"/>
    </row>
    <row r="766">
      <c r="A766" s="19" t="n"/>
      <c r="C766" s="20" t="n"/>
      <c r="D766" s="12" t="n"/>
    </row>
    <row r="767">
      <c r="A767" s="19" t="n"/>
      <c r="C767" s="20" t="n"/>
      <c r="D767" s="12" t="n"/>
    </row>
    <row r="768">
      <c r="A768" s="19" t="n"/>
      <c r="C768" s="20" t="n"/>
      <c r="D768" s="12" t="n"/>
    </row>
    <row r="769">
      <c r="A769" s="19" t="n"/>
      <c r="C769" s="20" t="n"/>
      <c r="D769" s="12" t="n"/>
    </row>
    <row r="770">
      <c r="A770" s="19" t="n"/>
      <c r="C770" s="20" t="n"/>
      <c r="D770" s="12" t="n"/>
    </row>
    <row r="771">
      <c r="A771" s="19" t="n"/>
      <c r="C771" s="20" t="n"/>
      <c r="D771" s="12" t="n"/>
    </row>
    <row r="772">
      <c r="A772" s="19" t="n"/>
      <c r="C772" s="20" t="n"/>
      <c r="D772" s="12" t="n"/>
    </row>
    <row r="773">
      <c r="A773" s="19" t="n"/>
      <c r="C773" s="20" t="n"/>
      <c r="D773" s="12" t="n"/>
    </row>
    <row r="774">
      <c r="A774" s="19" t="n"/>
      <c r="C774" s="20" t="n"/>
      <c r="D774" s="12" t="n"/>
    </row>
    <row r="775">
      <c r="A775" s="19" t="n"/>
      <c r="C775" s="20" t="n"/>
      <c r="D775" s="12" t="n"/>
    </row>
    <row r="776">
      <c r="A776" s="19" t="n"/>
      <c r="C776" s="20" t="n"/>
      <c r="D776" s="12" t="n"/>
    </row>
    <row r="777">
      <c r="A777" s="19" t="n"/>
      <c r="C777" s="20" t="n"/>
      <c r="D777" s="12" t="n"/>
    </row>
    <row r="778">
      <c r="A778" s="19" t="n"/>
      <c r="C778" s="20" t="n"/>
      <c r="D778" s="12" t="n"/>
    </row>
    <row r="779">
      <c r="A779" s="19" t="n"/>
      <c r="C779" s="20" t="n"/>
      <c r="D779" s="12" t="n"/>
    </row>
    <row r="780">
      <c r="A780" s="19" t="n"/>
      <c r="C780" s="20" t="n"/>
      <c r="D780" s="12" t="n"/>
    </row>
    <row r="781">
      <c r="A781" s="19" t="n"/>
      <c r="C781" s="20" t="n"/>
      <c r="D781" s="12" t="n"/>
    </row>
    <row r="782">
      <c r="A782" s="19" t="n"/>
      <c r="C782" s="20" t="n"/>
      <c r="D782" s="12" t="n"/>
    </row>
    <row r="783">
      <c r="A783" s="19" t="n"/>
      <c r="C783" s="20" t="n"/>
      <c r="D783" s="12" t="n"/>
    </row>
    <row r="784">
      <c r="A784" s="19" t="n"/>
      <c r="C784" s="20" t="n"/>
      <c r="D784" s="12" t="n"/>
    </row>
    <row r="785">
      <c r="A785" s="19" t="n"/>
      <c r="C785" s="20" t="n"/>
      <c r="D785" s="12" t="n"/>
    </row>
    <row r="786">
      <c r="A786" s="19" t="n"/>
      <c r="C786" s="20" t="n"/>
      <c r="D786" s="12" t="n"/>
    </row>
    <row r="787">
      <c r="A787" s="19" t="n"/>
      <c r="C787" s="20" t="n"/>
      <c r="D787" s="12" t="n"/>
    </row>
    <row r="788">
      <c r="A788" s="19" t="n"/>
      <c r="C788" s="20" t="n"/>
      <c r="D788" s="12" t="n"/>
    </row>
    <row r="789">
      <c r="A789" s="19" t="n"/>
      <c r="C789" s="20" t="n"/>
      <c r="D789" s="12" t="n"/>
    </row>
    <row r="790">
      <c r="A790" s="19" t="n"/>
      <c r="C790" s="20" t="n"/>
      <c r="D790" s="12" t="n"/>
    </row>
    <row r="791">
      <c r="A791" s="19" t="n"/>
      <c r="C791" s="20" t="n"/>
      <c r="D791" s="12" t="n"/>
    </row>
    <row r="792">
      <c r="A792" s="19" t="n"/>
      <c r="C792" s="20" t="n"/>
      <c r="D792" s="12" t="n"/>
    </row>
    <row r="793">
      <c r="A793" s="19" t="n"/>
      <c r="C793" s="20" t="n"/>
      <c r="D793" s="12" t="n"/>
    </row>
    <row r="794">
      <c r="A794" s="19" t="n"/>
      <c r="C794" s="20" t="n"/>
      <c r="D794" s="12" t="n"/>
    </row>
    <row r="795">
      <c r="A795" s="19" t="n"/>
      <c r="C795" s="20" t="n"/>
      <c r="D795" s="12" t="n"/>
    </row>
    <row r="796">
      <c r="A796" s="19" t="n"/>
      <c r="C796" s="20" t="n"/>
      <c r="D796" s="12" t="n"/>
    </row>
    <row r="797">
      <c r="A797" s="19" t="n"/>
      <c r="C797" s="20" t="n"/>
      <c r="D797" s="12" t="n"/>
    </row>
    <row r="798">
      <c r="A798" s="19" t="n"/>
      <c r="C798" s="20" t="n"/>
      <c r="D798" s="12" t="n"/>
    </row>
    <row r="799">
      <c r="A799" s="19" t="n"/>
      <c r="C799" s="20" t="n"/>
      <c r="D799" s="12" t="n"/>
    </row>
    <row r="800">
      <c r="A800" s="19" t="n"/>
      <c r="C800" s="20" t="n"/>
      <c r="D800" s="12" t="n"/>
    </row>
    <row r="801">
      <c r="A801" s="19" t="n"/>
      <c r="C801" s="20" t="n"/>
      <c r="D801" s="12" t="n"/>
    </row>
    <row r="802">
      <c r="A802" s="19" t="n"/>
      <c r="C802" s="20" t="n"/>
      <c r="D802" s="12" t="n"/>
    </row>
    <row r="803">
      <c r="A803" s="19" t="n"/>
      <c r="C803" s="20" t="n"/>
      <c r="D803" s="12" t="n"/>
    </row>
    <row r="804">
      <c r="A804" s="19" t="n"/>
      <c r="C804" s="20" t="n"/>
      <c r="D804" s="12" t="n"/>
    </row>
    <row r="805">
      <c r="A805" s="19" t="n"/>
      <c r="C805" s="20" t="n"/>
      <c r="D805" s="12" t="n"/>
    </row>
    <row r="806">
      <c r="A806" s="19" t="n"/>
      <c r="C806" s="20" t="n"/>
      <c r="D806" s="12" t="n"/>
    </row>
    <row r="807">
      <c r="A807" s="19" t="n"/>
      <c r="C807" s="20" t="n"/>
      <c r="D807" s="12" t="n"/>
    </row>
    <row r="808">
      <c r="A808" s="19" t="n"/>
      <c r="C808" s="20" t="n"/>
      <c r="D808" s="12" t="n"/>
    </row>
    <row r="809">
      <c r="A809" s="19" t="n"/>
      <c r="C809" s="20" t="n"/>
      <c r="D809" s="12" t="n"/>
    </row>
    <row r="810">
      <c r="A810" s="19" t="n"/>
      <c r="C810" s="20" t="n"/>
      <c r="D810" s="12" t="n"/>
    </row>
    <row r="811">
      <c r="A811" s="19" t="n"/>
      <c r="C811" s="20" t="n"/>
      <c r="D811" s="12" t="n"/>
    </row>
    <row r="812">
      <c r="A812" s="19" t="n"/>
      <c r="C812" s="20" t="n"/>
      <c r="D812" s="12" t="n"/>
    </row>
    <row r="813">
      <c r="A813" s="19" t="n"/>
      <c r="C813" s="20" t="n"/>
      <c r="D813" s="12" t="n"/>
    </row>
    <row r="814">
      <c r="A814" s="19" t="n"/>
      <c r="C814" s="20" t="n"/>
      <c r="D814" s="12" t="n"/>
    </row>
    <row r="815">
      <c r="A815" s="19" t="n"/>
      <c r="C815" s="20" t="n"/>
      <c r="D815" s="12" t="n"/>
    </row>
    <row r="816">
      <c r="A816" s="19" t="n"/>
      <c r="C816" s="20" t="n"/>
      <c r="D816" s="12" t="n"/>
    </row>
    <row r="817">
      <c r="A817" s="19" t="n"/>
      <c r="C817" s="20" t="n"/>
      <c r="D817" s="12" t="n"/>
    </row>
    <row r="818">
      <c r="A818" s="19" t="n"/>
      <c r="C818" s="20" t="n"/>
      <c r="D818" s="12" t="n"/>
    </row>
    <row r="819">
      <c r="A819" s="19" t="n"/>
      <c r="C819" s="20" t="n"/>
      <c r="D819" s="12" t="n"/>
    </row>
    <row r="820">
      <c r="A820" s="19" t="n"/>
      <c r="C820" s="20" t="n"/>
      <c r="D820" s="12" t="n"/>
    </row>
    <row r="821">
      <c r="A821" s="19" t="n"/>
      <c r="C821" s="20" t="n"/>
      <c r="D821" s="12" t="n"/>
    </row>
    <row r="822">
      <c r="A822" s="19" t="n"/>
      <c r="C822" s="20" t="n"/>
      <c r="D822" s="12" t="n"/>
    </row>
    <row r="823">
      <c r="A823" s="19" t="n"/>
      <c r="C823" s="20" t="n"/>
      <c r="D823" s="12" t="n"/>
    </row>
    <row r="824">
      <c r="A824" s="19" t="n"/>
      <c r="C824" s="20" t="n"/>
      <c r="D824" s="12" t="n"/>
    </row>
    <row r="825">
      <c r="A825" s="19" t="n"/>
      <c r="C825" s="20" t="n"/>
      <c r="D825" s="12" t="n"/>
    </row>
    <row r="826">
      <c r="A826" s="19" t="n"/>
      <c r="C826" s="20" t="n"/>
      <c r="D826" s="12" t="n"/>
    </row>
    <row r="827">
      <c r="A827" s="19" t="n"/>
      <c r="C827" s="20" t="n"/>
      <c r="D827" s="12" t="n"/>
    </row>
    <row r="828">
      <c r="A828" s="19" t="n"/>
      <c r="C828" s="20" t="n"/>
      <c r="D828" s="12" t="n"/>
    </row>
    <row r="829">
      <c r="A829" s="19" t="n"/>
      <c r="C829" s="20" t="n"/>
      <c r="D829" s="12" t="n"/>
    </row>
    <row r="830">
      <c r="A830" s="19" t="n"/>
      <c r="C830" s="20" t="n"/>
      <c r="D830" s="12" t="n"/>
    </row>
    <row r="831">
      <c r="A831" s="19" t="n"/>
      <c r="C831" s="20" t="n"/>
      <c r="D831" s="12" t="n"/>
    </row>
    <row r="832">
      <c r="A832" s="19" t="n"/>
      <c r="C832" s="20" t="n"/>
      <c r="D832" s="12" t="n"/>
    </row>
    <row r="833">
      <c r="A833" s="19" t="n"/>
      <c r="C833" s="20" t="n"/>
      <c r="D833" s="12" t="n"/>
    </row>
    <row r="834">
      <c r="A834" s="19" t="n"/>
      <c r="C834" s="20" t="n"/>
      <c r="D834" s="12" t="n"/>
    </row>
    <row r="835">
      <c r="A835" s="19" t="n"/>
      <c r="C835" s="20" t="n"/>
      <c r="D835" s="12" t="n"/>
    </row>
    <row r="836">
      <c r="A836" s="19" t="n"/>
      <c r="C836" s="20" t="n"/>
      <c r="D836" s="12" t="n"/>
    </row>
    <row r="837">
      <c r="A837" s="19" t="n"/>
      <c r="C837" s="20" t="n"/>
      <c r="D837" s="12" t="n"/>
    </row>
    <row r="838">
      <c r="A838" s="19" t="n"/>
      <c r="C838" s="20" t="n"/>
      <c r="D838" s="12" t="n"/>
    </row>
    <row r="839">
      <c r="A839" s="19" t="n"/>
      <c r="C839" s="20" t="n"/>
      <c r="D839" s="12" t="n"/>
    </row>
    <row r="840">
      <c r="A840" s="19" t="n"/>
      <c r="C840" s="20" t="n"/>
      <c r="D840" s="12" t="n"/>
    </row>
    <row r="841">
      <c r="A841" s="19" t="n"/>
      <c r="C841" s="20" t="n"/>
      <c r="D841" s="12" t="n"/>
    </row>
    <row r="842">
      <c r="A842" s="19" t="n"/>
      <c r="C842" s="20" t="n"/>
      <c r="D842" s="12" t="n"/>
    </row>
    <row r="843">
      <c r="A843" s="19" t="n"/>
      <c r="C843" s="20" t="n"/>
      <c r="D843" s="12" t="n"/>
    </row>
    <row r="844">
      <c r="A844" s="19" t="n"/>
      <c r="C844" s="20" t="n"/>
      <c r="D844" s="12" t="n"/>
    </row>
    <row r="845">
      <c r="A845" s="19" t="n"/>
      <c r="C845" s="20" t="n"/>
      <c r="D845" s="12" t="n"/>
    </row>
    <row r="846">
      <c r="A846" s="19" t="n"/>
      <c r="C846" s="20" t="n"/>
      <c r="D846" s="12" t="n"/>
    </row>
    <row r="847">
      <c r="A847" s="19" t="n"/>
      <c r="C847" s="20" t="n"/>
      <c r="D847" s="12" t="n"/>
    </row>
    <row r="848">
      <c r="A848" s="19" t="n"/>
      <c r="C848" s="20" t="n"/>
      <c r="D848" s="12" t="n"/>
    </row>
    <row r="849">
      <c r="A849" s="19" t="n"/>
      <c r="C849" s="20" t="n"/>
      <c r="D849" s="12" t="n"/>
    </row>
    <row r="850">
      <c r="A850" s="19" t="n"/>
      <c r="C850" s="20" t="n"/>
      <c r="D850" s="12" t="n"/>
    </row>
    <row r="851">
      <c r="A851" s="19" t="n"/>
      <c r="C851" s="20" t="n"/>
      <c r="D851" s="12" t="n"/>
    </row>
    <row r="852">
      <c r="A852" s="19" t="n"/>
      <c r="C852" s="20" t="n"/>
      <c r="D852" s="12" t="n"/>
    </row>
    <row r="853">
      <c r="A853" s="19" t="n"/>
      <c r="C853" s="20" t="n"/>
      <c r="D853" s="12" t="n"/>
    </row>
    <row r="854">
      <c r="A854" s="19" t="n"/>
      <c r="C854" s="20" t="n"/>
      <c r="D854" s="12" t="n"/>
    </row>
    <row r="855">
      <c r="A855" s="19" t="n"/>
      <c r="C855" s="20" t="n"/>
      <c r="D855" s="12" t="n"/>
    </row>
    <row r="856">
      <c r="A856" s="19" t="n"/>
      <c r="C856" s="20" t="n"/>
      <c r="D856" s="12" t="n"/>
    </row>
    <row r="857">
      <c r="A857" s="19" t="n"/>
      <c r="C857" s="20" t="n"/>
      <c r="D857" s="12" t="n"/>
    </row>
    <row r="858">
      <c r="A858" s="19" t="n"/>
      <c r="C858" s="20" t="n"/>
      <c r="D858" s="12" t="n"/>
    </row>
    <row r="859">
      <c r="A859" s="19" t="n"/>
      <c r="C859" s="20" t="n"/>
      <c r="D859" s="12" t="n"/>
    </row>
    <row r="860">
      <c r="A860" s="19" t="n"/>
      <c r="C860" s="20" t="n"/>
      <c r="D860" s="12" t="n"/>
    </row>
    <row r="861">
      <c r="A861" s="19" t="n"/>
      <c r="C861" s="20" t="n"/>
      <c r="D861" s="12" t="n"/>
    </row>
    <row r="862">
      <c r="A862" s="19" t="n"/>
      <c r="C862" s="20" t="n"/>
      <c r="D862" s="12" t="n"/>
    </row>
    <row r="863">
      <c r="A863" s="19" t="n"/>
      <c r="C863" s="20" t="n"/>
      <c r="D863" s="12" t="n"/>
    </row>
    <row r="864">
      <c r="A864" s="19" t="n"/>
      <c r="C864" s="20" t="n"/>
      <c r="D864" s="12" t="n"/>
    </row>
    <row r="865">
      <c r="A865" s="19" t="n"/>
      <c r="C865" s="20" t="n"/>
      <c r="D865" s="12" t="n"/>
    </row>
    <row r="866">
      <c r="A866" s="19" t="n"/>
      <c r="C866" s="20" t="n"/>
      <c r="D866" s="12" t="n"/>
    </row>
    <row r="867">
      <c r="A867" s="19" t="n"/>
      <c r="C867" s="20" t="n"/>
      <c r="D867" s="12" t="n"/>
    </row>
    <row r="868">
      <c r="A868" s="19" t="n"/>
      <c r="C868" s="20" t="n"/>
      <c r="D868" s="12" t="n"/>
    </row>
    <row r="869">
      <c r="A869" s="19" t="n"/>
      <c r="C869" s="20" t="n"/>
      <c r="D869" s="12" t="n"/>
    </row>
    <row r="870">
      <c r="A870" s="19" t="n"/>
      <c r="C870" s="20" t="n"/>
      <c r="D870" s="12" t="n"/>
    </row>
    <row r="871">
      <c r="A871" s="19" t="n"/>
      <c r="C871" s="20" t="n"/>
      <c r="D871" s="12" t="n"/>
    </row>
    <row r="872">
      <c r="A872" s="19" t="n"/>
      <c r="C872" s="20" t="n"/>
      <c r="D872" s="12" t="n"/>
    </row>
    <row r="873">
      <c r="A873" s="19" t="n"/>
      <c r="C873" s="20" t="n"/>
      <c r="D873" s="12" t="n"/>
    </row>
    <row r="874">
      <c r="A874" s="19" t="n"/>
      <c r="C874" s="20" t="n"/>
      <c r="D874" s="12" t="n"/>
    </row>
    <row r="875">
      <c r="A875" s="19" t="n"/>
      <c r="C875" s="20" t="n"/>
      <c r="D875" s="12" t="n"/>
    </row>
    <row r="876">
      <c r="A876" s="19" t="n"/>
      <c r="C876" s="20" t="n"/>
      <c r="D876" s="12" t="n"/>
    </row>
    <row r="877">
      <c r="A877" s="19" t="n"/>
      <c r="C877" s="20" t="n"/>
      <c r="D877" s="12" t="n"/>
    </row>
    <row r="878">
      <c r="A878" s="19" t="n"/>
      <c r="C878" s="20" t="n"/>
      <c r="D878" s="12" t="n"/>
    </row>
    <row r="879">
      <c r="A879" s="19" t="n"/>
      <c r="C879" s="20" t="n"/>
      <c r="D879" s="12" t="n"/>
    </row>
    <row r="880">
      <c r="A880" s="19" t="n"/>
      <c r="C880" s="20" t="n"/>
      <c r="D880" s="12" t="n"/>
    </row>
    <row r="881">
      <c r="A881" s="19" t="n"/>
      <c r="C881" s="20" t="n"/>
      <c r="D881" s="12" t="n"/>
    </row>
    <row r="882">
      <c r="A882" s="19" t="n"/>
      <c r="C882" s="20" t="n"/>
      <c r="D882" s="12" t="n"/>
    </row>
    <row r="883">
      <c r="A883" s="19" t="n"/>
      <c r="C883" s="20" t="n"/>
      <c r="D883" s="12" t="n"/>
    </row>
    <row r="884">
      <c r="A884" s="19" t="n"/>
      <c r="C884" s="20" t="n"/>
      <c r="D884" s="12" t="n"/>
    </row>
    <row r="885">
      <c r="A885" s="19" t="n"/>
      <c r="C885" s="20" t="n"/>
      <c r="D885" s="12" t="n"/>
    </row>
    <row r="886">
      <c r="A886" s="19" t="n"/>
      <c r="C886" s="20" t="n"/>
      <c r="D886" s="12" t="n"/>
    </row>
    <row r="887">
      <c r="A887" s="19" t="n"/>
      <c r="C887" s="20" t="n"/>
      <c r="D887" s="12" t="n"/>
    </row>
    <row r="888">
      <c r="A888" s="19" t="n"/>
      <c r="C888" s="20" t="n"/>
      <c r="D888" s="12" t="n"/>
    </row>
    <row r="889">
      <c r="A889" s="19" t="n"/>
      <c r="C889" s="20" t="n"/>
      <c r="D889" s="12" t="n"/>
    </row>
    <row r="890">
      <c r="A890" s="19" t="n"/>
      <c r="C890" s="20" t="n"/>
      <c r="D890" s="12" t="n"/>
    </row>
    <row r="891">
      <c r="A891" s="19" t="n"/>
      <c r="C891" s="20" t="n"/>
      <c r="D891" s="12" t="n"/>
    </row>
    <row r="892">
      <c r="A892" s="19" t="n"/>
      <c r="C892" s="20" t="n"/>
      <c r="D892" s="12" t="n"/>
    </row>
    <row r="893">
      <c r="A893" s="19" t="n"/>
      <c r="C893" s="20" t="n"/>
      <c r="D893" s="12" t="n"/>
    </row>
    <row r="894">
      <c r="A894" s="19" t="n"/>
      <c r="C894" s="20" t="n"/>
      <c r="D894" s="12" t="n"/>
    </row>
    <row r="895">
      <c r="A895" s="19" t="n"/>
      <c r="C895" s="20" t="n"/>
      <c r="D895" s="12" t="n"/>
    </row>
    <row r="896">
      <c r="A896" s="19" t="n"/>
      <c r="C896" s="20" t="n"/>
      <c r="D896" s="12" t="n"/>
    </row>
    <row r="897">
      <c r="A897" s="19" t="n"/>
      <c r="C897" s="20" t="n"/>
      <c r="D897" s="12" t="n"/>
    </row>
    <row r="898">
      <c r="A898" s="19" t="n"/>
      <c r="C898" s="20" t="n"/>
      <c r="D898" s="12" t="n"/>
    </row>
    <row r="899">
      <c r="A899" s="19" t="n"/>
      <c r="C899" s="20" t="n"/>
      <c r="D899" s="12" t="n"/>
    </row>
    <row r="900">
      <c r="A900" s="19" t="n"/>
      <c r="C900" s="20" t="n"/>
      <c r="D900" s="12" t="n"/>
    </row>
    <row r="901">
      <c r="A901" s="19" t="n"/>
      <c r="C901" s="20" t="n"/>
      <c r="D901" s="12" t="n"/>
    </row>
    <row r="902">
      <c r="A902" s="19" t="n"/>
      <c r="C902" s="20" t="n"/>
      <c r="D902" s="12" t="n"/>
    </row>
    <row r="903">
      <c r="A903" s="19" t="n"/>
      <c r="C903" s="20" t="n"/>
      <c r="D903" s="12" t="n"/>
    </row>
    <row r="904">
      <c r="A904" s="19" t="n"/>
      <c r="C904" s="20" t="n"/>
      <c r="D904" s="12" t="n"/>
    </row>
    <row r="905">
      <c r="A905" s="19" t="n"/>
      <c r="C905" s="20" t="n"/>
      <c r="D905" s="12" t="n"/>
    </row>
    <row r="906">
      <c r="A906" s="19" t="n"/>
      <c r="C906" s="20" t="n"/>
      <c r="D906" s="12" t="n"/>
    </row>
    <row r="907">
      <c r="A907" s="19" t="n"/>
      <c r="C907" s="20" t="n"/>
      <c r="D907" s="12" t="n"/>
    </row>
    <row r="908">
      <c r="A908" s="19" t="n"/>
      <c r="C908" s="20" t="n"/>
      <c r="D908" s="12" t="n"/>
    </row>
    <row r="909">
      <c r="A909" s="19" t="n"/>
      <c r="C909" s="20" t="n"/>
      <c r="D909" s="12" t="n"/>
    </row>
    <row r="910">
      <c r="A910" s="19" t="n"/>
      <c r="C910" s="20" t="n"/>
      <c r="D910" s="12" t="n"/>
    </row>
    <row r="911">
      <c r="A911" s="19" t="n"/>
      <c r="C911" s="20" t="n"/>
      <c r="D911" s="12" t="n"/>
    </row>
    <row r="912">
      <c r="A912" s="19" t="n"/>
      <c r="C912" s="20" t="n"/>
      <c r="D912" s="12" t="n"/>
    </row>
    <row r="913">
      <c r="A913" s="19" t="n"/>
      <c r="C913" s="20" t="n"/>
      <c r="D913" s="12" t="n"/>
    </row>
    <row r="914">
      <c r="A914" s="19" t="n"/>
      <c r="C914" s="20" t="n"/>
      <c r="D914" s="12" t="n"/>
    </row>
    <row r="915">
      <c r="A915" s="19" t="n"/>
      <c r="C915" s="20" t="n"/>
      <c r="D915" s="12" t="n"/>
    </row>
    <row r="916">
      <c r="A916" s="19" t="n"/>
      <c r="C916" s="20" t="n"/>
      <c r="D916" s="12" t="n"/>
    </row>
    <row r="917">
      <c r="A917" s="19" t="n"/>
      <c r="C917" s="20" t="n"/>
      <c r="D917" s="12" t="n"/>
    </row>
    <row r="918">
      <c r="A918" s="19" t="n"/>
      <c r="C918" s="20" t="n"/>
      <c r="D918" s="12" t="n"/>
    </row>
    <row r="919">
      <c r="A919" s="19" t="n"/>
      <c r="C919" s="20" t="n"/>
      <c r="D919" s="12" t="n"/>
    </row>
    <row r="920">
      <c r="A920" s="19" t="n"/>
      <c r="C920" s="20" t="n"/>
      <c r="D920" s="12" t="n"/>
    </row>
    <row r="921">
      <c r="A921" s="19" t="n"/>
      <c r="C921" s="20" t="n"/>
      <c r="D921" s="12" t="n"/>
    </row>
    <row r="922">
      <c r="A922" s="19" t="n"/>
      <c r="C922" s="20" t="n"/>
      <c r="D922" s="12" t="n"/>
    </row>
    <row r="923">
      <c r="A923" s="19" t="n"/>
      <c r="C923" s="20" t="n"/>
      <c r="D923" s="12" t="n"/>
    </row>
    <row r="924">
      <c r="A924" s="19" t="n"/>
      <c r="C924" s="20" t="n"/>
      <c r="D924" s="12" t="n"/>
    </row>
    <row r="925">
      <c r="A925" s="19" t="n"/>
      <c r="C925" s="20" t="n"/>
      <c r="D925" s="12" t="n"/>
    </row>
    <row r="926">
      <c r="A926" s="19" t="n"/>
      <c r="C926" s="20" t="n"/>
      <c r="D926" s="12" t="n"/>
    </row>
    <row r="927">
      <c r="A927" s="19" t="n"/>
      <c r="C927" s="20" t="n"/>
      <c r="D927" s="12" t="n"/>
    </row>
    <row r="928">
      <c r="A928" s="19" t="n"/>
      <c r="C928" s="20" t="n"/>
      <c r="D928" s="12" t="n"/>
    </row>
    <row r="929">
      <c r="A929" s="19" t="n"/>
      <c r="C929" s="20" t="n"/>
      <c r="D929" s="12" t="n"/>
    </row>
    <row r="930">
      <c r="A930" s="19" t="n"/>
      <c r="C930" s="20" t="n"/>
      <c r="D930" s="12" t="n"/>
    </row>
    <row r="931">
      <c r="A931" s="19" t="n"/>
      <c r="C931" s="20" t="n"/>
      <c r="D931" s="12" t="n"/>
    </row>
    <row r="932">
      <c r="A932" s="19" t="n"/>
      <c r="C932" s="20" t="n"/>
      <c r="D932" s="12" t="n"/>
    </row>
    <row r="933">
      <c r="A933" s="19" t="n"/>
      <c r="C933" s="20" t="n"/>
      <c r="D933" s="12" t="n"/>
    </row>
    <row r="934">
      <c r="A934" s="19" t="n"/>
      <c r="C934" s="20" t="n"/>
      <c r="D934" s="12" t="n"/>
    </row>
    <row r="935">
      <c r="A935" s="19" t="n"/>
      <c r="C935" s="20" t="n"/>
      <c r="D935" s="12" t="n"/>
    </row>
    <row r="936">
      <c r="A936" s="19" t="n"/>
      <c r="C936" s="20" t="n"/>
      <c r="D936" s="12" t="n"/>
    </row>
    <row r="937">
      <c r="A937" s="19" t="n"/>
      <c r="C937" s="20" t="n"/>
      <c r="D937" s="12" t="n"/>
    </row>
    <row r="938">
      <c r="A938" s="19" t="n"/>
      <c r="C938" s="20" t="n"/>
      <c r="D938" s="12" t="n"/>
    </row>
    <row r="939">
      <c r="A939" s="19" t="n"/>
      <c r="C939" s="20" t="n"/>
      <c r="D939" s="12" t="n"/>
    </row>
    <row r="940">
      <c r="A940" s="19" t="n"/>
      <c r="C940" s="20" t="n"/>
      <c r="D940" s="12" t="n"/>
    </row>
    <row r="941">
      <c r="A941" s="19" t="n"/>
      <c r="C941" s="20" t="n"/>
      <c r="D941" s="12" t="n"/>
    </row>
    <row r="942">
      <c r="A942" s="19" t="n"/>
      <c r="C942" s="20" t="n"/>
      <c r="D942" s="12" t="n"/>
    </row>
    <row r="943">
      <c r="A943" s="19" t="n"/>
      <c r="C943" s="20" t="n"/>
      <c r="D943" s="12" t="n"/>
    </row>
    <row r="944">
      <c r="A944" s="19" t="n"/>
      <c r="C944" s="20" t="n"/>
      <c r="D944" s="12" t="n"/>
    </row>
    <row r="945">
      <c r="A945" s="19" t="n"/>
      <c r="C945" s="20" t="n"/>
      <c r="D945" s="12" t="n"/>
    </row>
    <row r="946">
      <c r="A946" s="19" t="n"/>
      <c r="C946" s="20" t="n"/>
      <c r="D946" s="12" t="n"/>
    </row>
    <row r="947">
      <c r="A947" s="19" t="n"/>
      <c r="C947" s="20" t="n"/>
      <c r="D947" s="12" t="n"/>
    </row>
    <row r="948">
      <c r="A948" s="19" t="n"/>
      <c r="C948" s="20" t="n"/>
      <c r="D948" s="12" t="n"/>
    </row>
    <row r="949">
      <c r="A949" s="19" t="n"/>
      <c r="C949" s="20" t="n"/>
      <c r="D949" s="12" t="n"/>
    </row>
    <row r="950">
      <c r="A950" s="19" t="n"/>
      <c r="C950" s="20" t="n"/>
      <c r="D950" s="12" t="n"/>
    </row>
    <row r="951">
      <c r="A951" s="19" t="n"/>
      <c r="C951" s="20" t="n"/>
      <c r="D951" s="12" t="n"/>
    </row>
    <row r="952">
      <c r="A952" s="19" t="n"/>
      <c r="C952" s="20" t="n"/>
      <c r="D952" s="12" t="n"/>
    </row>
    <row r="953">
      <c r="A953" s="19" t="n"/>
      <c r="C953" s="20" t="n"/>
      <c r="D953" s="12" t="n"/>
    </row>
    <row r="954">
      <c r="A954" s="19" t="n"/>
      <c r="C954" s="20" t="n"/>
      <c r="D954" s="12" t="n"/>
    </row>
    <row r="955">
      <c r="A955" s="19" t="n"/>
      <c r="C955" s="20" t="n"/>
      <c r="D955" s="12" t="n"/>
    </row>
    <row r="956">
      <c r="A956" s="19" t="n"/>
      <c r="C956" s="20" t="n"/>
      <c r="D956" s="12" t="n"/>
    </row>
    <row r="957">
      <c r="A957" s="19" t="n"/>
      <c r="C957" s="20" t="n"/>
      <c r="D957" s="12" t="n"/>
    </row>
    <row r="958">
      <c r="A958" s="19" t="n"/>
      <c r="C958" s="20" t="n"/>
      <c r="D958" s="12" t="n"/>
    </row>
    <row r="959">
      <c r="A959" s="19" t="n"/>
      <c r="C959" s="20" t="n"/>
      <c r="D959" s="12" t="n"/>
    </row>
    <row r="960">
      <c r="A960" s="19" t="n"/>
      <c r="C960" s="20" t="n"/>
      <c r="D960" s="12" t="n"/>
    </row>
    <row r="961">
      <c r="A961" s="19" t="n"/>
      <c r="C961" s="20" t="n"/>
      <c r="D961" s="12" t="n"/>
    </row>
    <row r="962">
      <c r="A962" s="19" t="n"/>
      <c r="C962" s="20" t="n"/>
      <c r="D962" s="12" t="n"/>
    </row>
    <row r="963">
      <c r="A963" s="19" t="n"/>
      <c r="C963" s="20" t="n"/>
      <c r="D963" s="12" t="n"/>
    </row>
    <row r="964">
      <c r="A964" s="19" t="n"/>
      <c r="C964" s="20" t="n"/>
      <c r="D964" s="12" t="n"/>
    </row>
    <row r="965">
      <c r="A965" s="19" t="n"/>
      <c r="C965" s="20" t="n"/>
      <c r="D965" s="12" t="n"/>
    </row>
    <row r="966">
      <c r="A966" s="19" t="n"/>
      <c r="C966" s="20" t="n"/>
      <c r="D966" s="12" t="n"/>
    </row>
    <row r="967">
      <c r="A967" s="19" t="n"/>
      <c r="C967" s="20" t="n"/>
      <c r="D967" s="12" t="n"/>
    </row>
    <row r="968">
      <c r="A968" s="19" t="n"/>
      <c r="C968" s="20" t="n"/>
      <c r="D968" s="12" t="n"/>
    </row>
    <row r="969">
      <c r="A969" s="19" t="n"/>
      <c r="C969" s="20" t="n"/>
      <c r="D969" s="12" t="n"/>
    </row>
    <row r="970">
      <c r="A970" s="19" t="n"/>
      <c r="C970" s="20" t="n"/>
      <c r="D970" s="12" t="n"/>
    </row>
    <row r="971">
      <c r="A971" s="19" t="n"/>
      <c r="C971" s="20" t="n"/>
      <c r="D971" s="12" t="n"/>
    </row>
    <row r="972">
      <c r="A972" s="19" t="n"/>
      <c r="C972" s="20" t="n"/>
      <c r="D972" s="12" t="n"/>
    </row>
    <row r="973">
      <c r="A973" s="19" t="n"/>
      <c r="C973" s="20" t="n"/>
      <c r="D973" s="12" t="n"/>
    </row>
    <row r="974">
      <c r="A974" s="19" t="n"/>
      <c r="C974" s="20" t="n"/>
      <c r="D974" s="12" t="n"/>
    </row>
    <row r="975">
      <c r="A975" s="19" t="n"/>
      <c r="C975" s="20" t="n"/>
      <c r="D975" s="12" t="n"/>
    </row>
    <row r="976">
      <c r="A976" s="19" t="n"/>
      <c r="C976" s="20" t="n"/>
      <c r="D976" s="12" t="n"/>
    </row>
    <row r="977">
      <c r="A977" s="19" t="n"/>
      <c r="C977" s="20" t="n"/>
      <c r="D977" s="12" t="n"/>
    </row>
    <row r="978">
      <c r="A978" s="19" t="n"/>
      <c r="C978" s="20" t="n"/>
      <c r="D978" s="12" t="n"/>
    </row>
    <row r="979">
      <c r="A979" s="19" t="n"/>
      <c r="C979" s="20" t="n"/>
      <c r="D979" s="12" t="n"/>
    </row>
    <row r="980">
      <c r="A980" s="19" t="n"/>
      <c r="C980" s="20" t="n"/>
      <c r="D980" s="12" t="n"/>
    </row>
    <row r="981">
      <c r="A981" s="19" t="n"/>
      <c r="C981" s="20" t="n"/>
      <c r="D981" s="12" t="n"/>
    </row>
    <row r="982">
      <c r="A982" s="19" t="n"/>
      <c r="C982" s="20" t="n"/>
      <c r="D982" s="12" t="n"/>
    </row>
    <row r="983">
      <c r="A983" s="19" t="n"/>
      <c r="C983" s="20" t="n"/>
      <c r="D983" s="12" t="n"/>
    </row>
    <row r="984">
      <c r="A984" s="19" t="n"/>
      <c r="C984" s="20" t="n"/>
      <c r="D984" s="12" t="n"/>
    </row>
    <row r="985">
      <c r="A985" s="19" t="n"/>
      <c r="C985" s="20" t="n"/>
      <c r="D985" s="12" t="n"/>
    </row>
    <row r="986">
      <c r="A986" s="19" t="n"/>
      <c r="C986" s="20" t="n"/>
      <c r="D986" s="12" t="n"/>
    </row>
    <row r="987">
      <c r="A987" s="19" t="n"/>
      <c r="C987" s="20" t="n"/>
      <c r="D987" s="12" t="n"/>
    </row>
    <row r="988">
      <c r="A988" s="19" t="n"/>
      <c r="C988" s="20" t="n"/>
      <c r="D988" s="12" t="n"/>
    </row>
    <row r="989">
      <c r="A989" s="19" t="n"/>
      <c r="C989" s="20" t="n"/>
      <c r="D989" s="12" t="n"/>
    </row>
    <row r="990">
      <c r="A990" s="19" t="n"/>
      <c r="C990" s="20" t="n"/>
      <c r="D990" s="12" t="n"/>
    </row>
    <row r="991">
      <c r="A991" s="19" t="n"/>
      <c r="C991" s="20" t="n"/>
      <c r="D991" s="12" t="n"/>
    </row>
    <row r="992">
      <c r="A992" s="19" t="n"/>
      <c r="C992" s="20" t="n"/>
      <c r="D992" s="12" t="n"/>
    </row>
    <row r="993">
      <c r="A993" s="19" t="n"/>
      <c r="C993" s="20" t="n"/>
      <c r="D993" s="12" t="n"/>
    </row>
    <row r="994">
      <c r="A994" s="19" t="n"/>
      <c r="C994" s="20" t="n"/>
      <c r="D994" s="12" t="n"/>
    </row>
    <row r="995">
      <c r="A995" s="19" t="n"/>
      <c r="C995" s="20" t="n"/>
      <c r="D995" s="12" t="n"/>
    </row>
    <row r="996">
      <c r="A996" s="19" t="n"/>
      <c r="C996" s="20" t="n"/>
      <c r="D996" s="12" t="n"/>
    </row>
    <row r="997">
      <c r="A997" s="19" t="n"/>
      <c r="C997" s="20" t="n"/>
      <c r="D997" s="12" t="n"/>
    </row>
    <row r="998">
      <c r="A998" s="19" t="n"/>
      <c r="C998" s="20" t="n"/>
      <c r="D998" s="12" t="n"/>
    </row>
    <row r="999">
      <c r="A999" s="19" t="n"/>
      <c r="C999" s="20" t="n"/>
      <c r="D999" s="12" t="n"/>
    </row>
    <row r="1000">
      <c r="A1000" s="19" t="n"/>
      <c r="C1000" s="20" t="n"/>
      <c r="D1000" s="12" t="n"/>
    </row>
    <row r="1001">
      <c r="A1001" s="19" t="n"/>
      <c r="C1001" s="20" t="n"/>
      <c r="D1001" s="12" t="n"/>
    </row>
  </sheetData>
  <dataValidations count="2">
    <dataValidation sqref="E2:E1001" showDropDown="0" showInputMessage="0" showErrorMessage="0" allowBlank="1" type="list">
      <formula1>=OdemeSekli</formula1>
    </dataValidation>
    <dataValidation sqref="B2:B1001" showDropDown="0" showInputMessage="0" showErrorMessage="0" allowBlank="1" type="list">
      <formula1>=Aboneler!$A$2:$A$301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7">
        <f>Otopark&amp;" · Aylık özet"</f>
        <v/>
      </c>
      <c r="D1" s="8" t="inlineStr">
        <is>
          <t>tanrikuluapps.com ile hazırlandı</t>
        </is>
      </c>
    </row>
    <row r="3">
      <c r="A3" s="9" t="inlineStr">
        <is>
          <t>Ay (ayın 1'i):</t>
        </is>
      </c>
      <c r="B3" s="21">
        <f>BuAy</f>
        <v/>
      </c>
    </row>
    <row r="4">
      <c r="A4" s="9" t="inlineStr">
        <is>
          <t>O ay aktif abone</t>
        </is>
      </c>
      <c r="B4" s="14">
        <f>COUNTIFS(Aboneler!$E$2:$E$301,"&lt;="&amp;EOMONTH($B$3,0))-COUNTIFS(Aboneler!$E$2:$E$301,"&lt;="&amp;EOMONTH($B$3,0),Aboneler!$F$2:$F$301,"&lt;"&amp;$B$3)</f>
        <v/>
      </c>
    </row>
    <row r="5">
      <c r="A5" s="9" t="inlineStr">
        <is>
          <t>Beklenen tahsilat</t>
        </is>
      </c>
      <c r="B5" s="16">
        <f>SUMIFS(Aboneler!$G$2:$G$301,Aboneler!$E$2:$E$301,"&lt;="&amp;EOMONTH($B$3,0))-SUMIFS(Aboneler!$G$2:$G$301,Aboneler!$E$2:$E$301,"&lt;="&amp;EOMONTH($B$3,0),Aboneler!$F$2:$F$301,"&lt;"&amp;$B$3)</f>
        <v/>
      </c>
    </row>
    <row r="6">
      <c r="A6" s="9" t="inlineStr">
        <is>
          <t>Tahsil edilen (o ay için)</t>
        </is>
      </c>
      <c r="B6" s="16">
        <f>SUMIFS('Ödemeler'!$C$2:$C$1001,'Ödemeler'!$D$2:$D$1001,$B$3)</f>
        <v/>
      </c>
    </row>
    <row r="7">
      <c r="A7" s="9" t="inlineStr">
        <is>
          <t>Fark (beklenen − tahsil edilen)</t>
        </is>
      </c>
      <c r="B7" s="16">
        <f>B5-B6</f>
        <v/>
      </c>
    </row>
    <row r="8">
      <c r="A8" s="22" t="inlineStr">
        <is>
          <t xml:space="preserve">  Nakit</t>
        </is>
      </c>
      <c r="B8" s="16">
        <f>SUMIFS('Ödemeler'!$C$2:$C$1001,'Ödemeler'!$D$2:$D$1001,$B$3,'Ödemeler'!$E$2:$E$1001,"Nakit")</f>
        <v/>
      </c>
    </row>
    <row r="9">
      <c r="A9" s="22" t="inlineStr">
        <is>
          <t xml:space="preserve">  Kart</t>
        </is>
      </c>
      <c r="B9" s="16">
        <f>SUMIFS('Ödemeler'!$C$2:$C$1001,'Ödemeler'!$D$2:$D$1001,$B$3,'Ödemeler'!$E$2:$E$1001,"Kart")</f>
        <v/>
      </c>
    </row>
    <row r="10">
      <c r="A10" s="22" t="inlineStr">
        <is>
          <t xml:space="preserve">  Havale/EFT</t>
        </is>
      </c>
      <c r="B10" s="16">
        <f>SUMIFS('Ödemeler'!$C$2:$C$1001,'Ödemeler'!$D$2:$D$1001,$B$3,'Ödemeler'!$E$2:$E$1001,"Havale/EFT")</f>
        <v/>
      </c>
    </row>
    <row r="11">
      <c r="A11" s="9" t="inlineStr">
        <is>
          <t>Bugün itibarıyla bu ay ödemesi gelmeyen</t>
        </is>
      </c>
      <c r="B11" s="14">
        <f>COUNTIFS(Aboneler!$H$2:$H$301,"Hayır",Aboneler!$J$2:$J$301,"&lt;&gt;Süresi doldu")</f>
        <v/>
      </c>
    </row>
    <row r="12">
      <c r="A12" s="9" t="inlineStr">
        <is>
          <t>Süresi 'Bitiyor' durumunda olan</t>
        </is>
      </c>
      <c r="B12" s="14">
        <f>COUNTIF(Aboneler!$J$2:$J$301,"Bitiyor")</f>
        <v/>
      </c>
    </row>
    <row r="14">
      <c r="A14" s="23" t="inlineStr">
        <is>
          <t>Aktif abone: başlangıcı o ayın sonundan önce olan ve bitişi o ayın başından önce olmayan aboneler.</t>
        </is>
      </c>
    </row>
  </sheetData>
  <hyperlinks>
    <hyperlink xmlns:r="http://schemas.openxmlformats.org/officeDocument/2006/relationships" ref="D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Tanrikulu Apps — tanrikuluapps.com</dc:creator>
  <dc:title xmlns:dc="http://purl.org/dc/elements/1.1/">Otopark Aylık Abone Takip Tablosu</dc:title>
  <dcterms:created xmlns:dcterms="http://purl.org/dc/terms/" xmlns:xsi="http://www.w3.org/2001/XMLSchema-instance" xsi:type="dcterms:W3CDTF">2026-10-31T11:16:05Z</dcterms:created>
  <dcterms:modified xmlns:dcterms="http://purl.org/dc/terms/" xmlns:xsi="http://www.w3.org/2001/XMLSchema-instance" xsi:type="dcterms:W3CDTF">2026-10-31T11:16:05Z</dcterms:modified>
</cp:coreProperties>
</file>